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00" windowHeight="4560" activeTab="1"/>
  </bookViews>
  <sheets>
    <sheet name="черн" sheetId="1" r:id="rId1"/>
    <sheet name="на печать" sheetId="2" r:id="rId2"/>
  </sheets>
  <definedNames/>
  <calcPr fullCalcOnLoad="1"/>
</workbook>
</file>

<file path=xl/sharedStrings.xml><?xml version="1.0" encoding="utf-8"?>
<sst xmlns="http://schemas.openxmlformats.org/spreadsheetml/2006/main" count="300" uniqueCount="134">
  <si>
    <t>(полное наименование управляющей компании)</t>
  </si>
  <si>
    <t>в том числе :</t>
  </si>
  <si>
    <t>Дебиторская задолженность</t>
  </si>
  <si>
    <t>Кредиторская задолженность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</si>
  <si>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</si>
  <si>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</si>
  <si>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</si>
  <si>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</si>
  <si>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</si>
  <si>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</si>
  <si>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</si>
  <si>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031</t>
  </si>
  <si>
    <t>032</t>
  </si>
  <si>
    <t>-акции</t>
  </si>
  <si>
    <t>-облигации</t>
  </si>
  <si>
    <t>040</t>
  </si>
  <si>
    <t>041</t>
  </si>
  <si>
    <t>042</t>
  </si>
  <si>
    <t>-векселя</t>
  </si>
  <si>
    <t>043</t>
  </si>
  <si>
    <t>050</t>
  </si>
  <si>
    <t>051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</si>
  <si>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</si>
  <si>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</si>
  <si>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>052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</si>
  <si>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</si>
  <si>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</si>
  <si>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053</t>
  </si>
  <si>
    <t>-прочая дебиторская задолженность</t>
  </si>
  <si>
    <t>054</t>
  </si>
  <si>
    <t>Инвестиционные паи паевых инвестиционных фондов</t>
  </si>
  <si>
    <t>-ценные бумаги иностранных государств</t>
  </si>
  <si>
    <t>060</t>
  </si>
  <si>
    <t>070</t>
  </si>
  <si>
    <t>071</t>
  </si>
  <si>
    <t>072</t>
  </si>
  <si>
    <t>-облигации иностранных комерческих организаций</t>
  </si>
  <si>
    <t>073</t>
  </si>
  <si>
    <t>074</t>
  </si>
  <si>
    <t>-ценные бумаги международных финансовых организаций</t>
  </si>
  <si>
    <t>Доли в российских обществах с ограниченной ответсвенностью</t>
  </si>
  <si>
    <t>-имущественные права на недвижимое имущество</t>
  </si>
  <si>
    <t>080</t>
  </si>
  <si>
    <t>090</t>
  </si>
  <si>
    <t>060 + 070 + 080 +090)</t>
  </si>
  <si>
    <t>100</t>
  </si>
  <si>
    <t>БАЛАНС ИМУЩЕСТВА,</t>
  </si>
  <si>
    <t>СОСТАВЛЯЮЩЕГО ПАЕВОЙ ИНВЕСТИЦИОННЫЙ ФОНД</t>
  </si>
  <si>
    <t>(тыс. рублей)</t>
  </si>
  <si>
    <t>Имущество (обязательства)</t>
  </si>
  <si>
    <t>На начало года</t>
  </si>
  <si>
    <t>На конец года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</si>
  <si>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</si>
  <si>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</si>
  <si>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</si>
  <si>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</si>
  <si>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</si>
  <si>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011</t>
  </si>
  <si>
    <t>012</t>
  </si>
  <si>
    <t>Денежные средства в банковских вкладах, всего</t>
  </si>
  <si>
    <t>021</t>
  </si>
  <si>
    <t>022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</si>
  <si>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</si>
  <si>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</si>
  <si>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-иные ценные бумаги</t>
  </si>
  <si>
    <t>044</t>
  </si>
  <si>
    <t>Ценные бумаги иностранных эмитентов, всего</t>
  </si>
  <si>
    <t>-акции иностранных акционерных обществ</t>
  </si>
  <si>
    <t>Доходные вложения в материальные ценности, всего</t>
  </si>
  <si>
    <t>-объекты недвижимого имущества, кроме строящихся и реконструируемых объектов</t>
  </si>
  <si>
    <t>091</t>
  </si>
  <si>
    <t>092</t>
  </si>
  <si>
    <t>093</t>
  </si>
  <si>
    <t>094</t>
  </si>
  <si>
    <t>-строящиеся и реконструируемые объекты недвижимого имущества</t>
  </si>
  <si>
    <t>-проектно-сметная документация</t>
  </si>
  <si>
    <t>ОБЯЗАТЕЛЬСТВА, ИСПОЛНЕНИЕ КОТОРЫХ</t>
  </si>
  <si>
    <t>ОСУЩЕСТВЛЯЕТСЯ ЗА СЧЕТ ИМУЩЕСТВА,</t>
  </si>
  <si>
    <t>Резервы на выплату вознаграждений</t>
  </si>
  <si>
    <t xml:space="preserve">Инвестиционные паи </t>
  </si>
  <si>
    <t>110</t>
  </si>
  <si>
    <t>120</t>
  </si>
  <si>
    <t>130</t>
  </si>
  <si>
    <t>ИТОГО СУММА ОБЯЗАТЕЛЬСТВ:  (строки 110 + 120 + 130)</t>
  </si>
  <si>
    <t>140</t>
  </si>
  <si>
    <t>___________________</t>
  </si>
  <si>
    <t>подпись</t>
  </si>
  <si>
    <t>Главный бухгалтер ООО "УК"АГАНА"</t>
  </si>
  <si>
    <t>032.1</t>
  </si>
  <si>
    <t>032.2</t>
  </si>
  <si>
    <t>032.3</t>
  </si>
  <si>
    <t xml:space="preserve">         до 1 года</t>
  </si>
  <si>
    <t xml:space="preserve">         от 1 года до 3 лет</t>
  </si>
  <si>
    <t xml:space="preserve">         более 3 лет</t>
  </si>
  <si>
    <t>Гелюта И.Ф.</t>
  </si>
  <si>
    <t>Генеральный директор ООО "УК "АГАНА"</t>
  </si>
  <si>
    <t>ИТОГО ИМУЩЕСТВО : (строки 010 + 020 + 030 + 040 +050 +</t>
  </si>
  <si>
    <t>ООО "Алор+"</t>
  </si>
  <si>
    <t>051.1</t>
  </si>
  <si>
    <t>042.1</t>
  </si>
  <si>
    <t>042.2</t>
  </si>
  <si>
    <t>042.3</t>
  </si>
  <si>
    <t>под управлением ООО "Управляющая компания "АГАНА"</t>
  </si>
  <si>
    <t>Открытый паевой инвестиционный фонд смешанных инвестиций "АГАНА-Молодежный"</t>
  </si>
  <si>
    <t>(тип и полное название паевого инвестиционного фонда)</t>
  </si>
  <si>
    <t>Федеральная комиссия по рынку ценных бумаг № 0086-59837986 от 19.02.2003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</si>
  <si>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</si>
  <si>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</si>
  <si>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</si>
  <si>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119017, РФ, г.Москва, Старомонетный пер., д.9, стр.1, (495) 363-16-62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</si>
  <si>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</si>
  <si>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</si>
  <si>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</si>
  <si>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1-02-00028-A</t>
  </si>
  <si>
    <t>ОАО "Газпром"</t>
  </si>
  <si>
    <t>ОАО "АК "Транснефть"</t>
  </si>
  <si>
    <t>МФ73-1-01350</t>
  </si>
  <si>
    <t>ОАО АКБ "РОСБАНК"</t>
  </si>
  <si>
    <t>ЗАО АБ "Газпромбанк"</t>
  </si>
  <si>
    <t>011.1</t>
  </si>
  <si>
    <t>011.2</t>
  </si>
  <si>
    <t>041.1</t>
  </si>
  <si>
    <t>ОАО "Горно-металлургическая компания "Норильский никель"</t>
  </si>
  <si>
    <t>1-01-40155-F</t>
  </si>
  <si>
    <t>ОАО "Мобильные ТелеСистемы"</t>
  </si>
  <si>
    <t>1-01-04715-A</t>
  </si>
  <si>
    <t>10102272B</t>
  </si>
  <si>
    <t>ОАО "Ростелеком"</t>
  </si>
  <si>
    <t>2-01-00124-A</t>
  </si>
  <si>
    <t>041.2</t>
  </si>
  <si>
    <t>041.3</t>
  </si>
  <si>
    <t>041.4</t>
  </si>
  <si>
    <t>041.5</t>
  </si>
  <si>
    <t>041.6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</si>
</sst>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dd/mm/yy;@"/>
  </numFmts>
  <fonts count="14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4" fontId="0" fillId="0" borderId="5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9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Fill="1" applyAlignment="1">
      <alignment horizontal="center"/>
    </xf>
    <xf numFmtId="4" fontId="6" fillId="0" borderId="5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4" fontId="0" fillId="2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horizontal="left"/>
    </xf>
    <xf numFmtId="4" fontId="0" fillId="3" borderId="5" xfId="0" applyNumberFormat="1" applyFill="1" applyBorder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right"/>
    </xf>
    <xf numFmtId="171" fontId="0" fillId="0" borderId="5" xfId="0" applyNumberForma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/>
    </xf>
    <xf numFmtId="4" fontId="11" fillId="0" borderId="9" xfId="0" applyNumberFormat="1" applyFont="1" applyFill="1" applyBorder="1" applyAlignment="1">
      <alignment/>
    </xf>
    <xf numFmtId="4" fontId="8" fillId="0" borderId="4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1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8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71" fontId="0" fillId="0" borderId="0" xfId="0" applyNumberForma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2" fontId="0" fillId="3" borderId="5" xfId="0" applyNumberFormat="1" applyFill="1" applyBorder="1" applyAlignment="1">
      <alignment/>
    </xf>
    <xf numFmtId="171" fontId="0" fillId="3" borderId="5" xfId="0" applyNumberFormat="1" applyFill="1" applyBorder="1" applyAlignment="1">
      <alignment/>
    </xf>
    <xf numFmtId="4" fontId="12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4" fontId="0" fillId="3" borderId="5" xfId="0" applyNumberFormat="1" applyFill="1" applyBorder="1" applyAlignment="1">
      <alignment horizontal="right"/>
    </xf>
    <xf numFmtId="4" fontId="0" fillId="5" borderId="5" xfId="0" applyNumberFormat="1" applyFill="1" applyBorder="1" applyAlignment="1">
      <alignment/>
    </xf>
    <xf numFmtId="4" fontId="6" fillId="5" borderId="6" xfId="0" applyNumberFormat="1" applyFont="1" applyFill="1" applyBorder="1" applyAlignment="1">
      <alignment/>
    </xf>
    <xf numFmtId="4" fontId="11" fillId="0" borderId="9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4" fontId="0" fillId="0" borderId="5" xfId="0" applyNumberFormat="1" applyFill="1" applyBorder="1" applyAlignment="1">
      <alignment horizontal="right"/>
    </xf>
    <xf numFmtId="4" fontId="8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4"/>
  <sheetViews>
    <sheetView zoomScale="80" zoomScaleNormal="80" workbookViewId="0" topLeftCell="A35">
      <selection activeCell="G40" sqref="G40"/>
    </sheetView>
  </sheetViews>
  <sheetFormatPr defaultColWidth="9.00390625" defaultRowHeight="12.75"/>
  <cols>
    <col min="1" max="1" width="61.125" style="0" customWidth="1"/>
    <col min="2" max="2" width="7.125" style="0" customWidth="1"/>
    <col min="3" max="3" width="19.75390625" style="0" customWidth="1"/>
    <col min="4" max="4" width="12.00390625" style="0" customWidth="1"/>
    <col min="5" max="5" width="5.375" style="0" customWidth="1"/>
    <col min="6" max="6" width="15.25390625" style="50" customWidth="1"/>
    <col min="7" max="7" width="15.875" style="18" customWidth="1"/>
    <col min="8" max="8" width="15.625" style="0" bestFit="1" customWidth="1"/>
    <col min="9" max="11" width="13.625" style="0" bestFit="1" customWidth="1"/>
  </cols>
  <sheetData>
    <row r="1" spans="1:6" ht="20.25">
      <c r="A1" s="111" t="s">
        <v>46</v>
      </c>
      <c r="B1" s="111"/>
      <c r="C1" s="111"/>
      <c r="D1" s="111"/>
      <c r="E1" s="111"/>
      <c r="F1" s="111"/>
    </row>
    <row r="2" spans="1:6" ht="20.25">
      <c r="A2" s="37"/>
      <c r="B2" s="37" t="s">
        <v>47</v>
      </c>
      <c r="C2" s="37"/>
      <c r="D2" s="37"/>
      <c r="E2" s="37"/>
      <c r="F2" s="37"/>
    </row>
    <row r="3" spans="1:6" ht="15.75">
      <c r="A3" s="112" t="s">
        <v>103</v>
      </c>
      <c r="B3" s="112"/>
      <c r="C3" s="112"/>
      <c r="D3" s="112"/>
      <c r="E3" s="112"/>
      <c r="F3" s="112"/>
    </row>
    <row r="4" spans="1:6" ht="15.75">
      <c r="A4" s="112" t="s">
        <v>102</v>
      </c>
      <c r="B4" s="112"/>
      <c r="C4" s="112"/>
      <c r="D4" s="112"/>
      <c r="E4" s="112"/>
      <c r="F4" s="112"/>
    </row>
    <row r="5" spans="1:6" ht="12.75">
      <c r="A5" s="133" t="s">
        <v>104</v>
      </c>
      <c r="B5" s="133"/>
      <c r="C5" s="133"/>
      <c r="D5" s="133"/>
      <c r="E5" s="133"/>
      <c r="F5" s="133"/>
    </row>
    <row r="6" spans="1:6" ht="15.75">
      <c r="A6" s="112" t="s">
        <v>105</v>
      </c>
      <c r="B6" s="113"/>
      <c r="C6" s="113"/>
      <c r="D6" s="113"/>
      <c r="E6" s="113"/>
      <c r="F6" s="113"/>
    </row>
    <row r="7" spans="1:6" ht="12.75">
      <c r="A7" s="133" t="s">
        <v>106</v>
      </c>
      <c r="B7" s="133"/>
      <c r="C7" s="133"/>
      <c r="D7" s="133"/>
      <c r="E7" s="133"/>
      <c r="F7" s="133"/>
    </row>
    <row r="8" spans="1:6" ht="12.75">
      <c r="A8" s="133" t="s">
        <v>107</v>
      </c>
      <c r="B8" s="133"/>
      <c r="C8" s="133"/>
      <c r="D8" s="133"/>
      <c r="E8" s="133"/>
      <c r="F8" s="133"/>
    </row>
    <row r="9" spans="1:6" ht="15.75">
      <c r="A9" s="132" t="s">
        <v>108</v>
      </c>
      <c r="B9" s="132"/>
      <c r="C9" s="132"/>
      <c r="D9" s="132"/>
      <c r="E9" s="132"/>
      <c r="F9" s="132"/>
    </row>
    <row r="10" spans="1:6" ht="12.75">
      <c r="A10" s="133" t="s">
        <v>0</v>
      </c>
      <c r="B10" s="133"/>
      <c r="C10" s="133"/>
      <c r="D10" s="133"/>
      <c r="E10" s="133"/>
      <c r="F10" s="133"/>
    </row>
    <row r="11" spans="1:6" ht="15.75">
      <c r="A11" s="132" t="s">
        <v>109</v>
      </c>
      <c r="B11" s="132"/>
      <c r="C11" s="132"/>
      <c r="D11" s="132"/>
      <c r="E11" s="132"/>
      <c r="F11" s="132"/>
    </row>
    <row r="12" spans="1:6" ht="12.75">
      <c r="A12" s="133" t="s">
        <v>110</v>
      </c>
      <c r="B12" s="133"/>
      <c r="C12" s="133"/>
      <c r="D12" s="133"/>
      <c r="E12" s="133"/>
      <c r="F12" s="133"/>
    </row>
    <row r="13" spans="1:6" ht="15.75">
      <c r="A13" s="132" t="s">
        <v>7</v>
      </c>
      <c r="B13" s="132"/>
      <c r="C13" s="132"/>
      <c r="D13" s="132"/>
      <c r="E13" s="132"/>
      <c r="F13" s="132"/>
    </row>
    <row r="14" spans="1:6" ht="12.75">
      <c r="A14" s="133" t="s">
        <v>111</v>
      </c>
      <c r="B14" s="133"/>
      <c r="C14" s="133"/>
      <c r="D14" s="133"/>
      <c r="E14" s="133"/>
      <c r="F14" s="133"/>
    </row>
    <row r="15" spans="1:6" ht="12.75">
      <c r="A15" s="133" t="s">
        <v>112</v>
      </c>
      <c r="B15" s="133"/>
      <c r="C15" s="133"/>
      <c r="D15" s="133"/>
      <c r="E15" s="133"/>
      <c r="F15" s="133"/>
    </row>
    <row r="16" spans="1:6" ht="11.25" customHeight="1">
      <c r="A16" s="6"/>
      <c r="B16" s="6"/>
      <c r="C16" s="6"/>
      <c r="D16" s="6"/>
      <c r="E16" s="6"/>
      <c r="F16" s="39"/>
    </row>
    <row r="17" spans="1:6" ht="12" customHeight="1">
      <c r="A17" s="1"/>
      <c r="B17" s="1"/>
      <c r="C17" s="1"/>
      <c r="D17" s="1"/>
      <c r="E17" s="1"/>
      <c r="F17" s="40" t="s">
        <v>48</v>
      </c>
    </row>
    <row r="18" spans="1:8" ht="39.75" customHeight="1">
      <c r="A18" s="121" t="s">
        <v>49</v>
      </c>
      <c r="B18" s="122"/>
      <c r="C18" s="123"/>
      <c r="D18" s="125" t="s">
        <v>6</v>
      </c>
      <c r="E18" s="126"/>
      <c r="F18" s="41" t="s">
        <v>50</v>
      </c>
      <c r="G18" s="19" t="s">
        <v>51</v>
      </c>
      <c r="H18" s="2"/>
    </row>
    <row r="19" spans="1:7" ht="12.75">
      <c r="A19" s="116">
        <v>1</v>
      </c>
      <c r="B19" s="117"/>
      <c r="C19" s="124"/>
      <c r="D19" s="116">
        <v>2</v>
      </c>
      <c r="E19" s="124"/>
      <c r="F19" s="42">
        <v>3</v>
      </c>
      <c r="G19" s="20">
        <v>4</v>
      </c>
    </row>
    <row r="20" spans="1:7" ht="21" customHeight="1">
      <c r="A20" s="150" t="s">
        <v>52</v>
      </c>
      <c r="B20" s="151"/>
      <c r="C20" s="152"/>
      <c r="D20" s="116"/>
      <c r="E20" s="117"/>
      <c r="F20" s="43"/>
      <c r="G20" s="21"/>
    </row>
    <row r="21" spans="1:9" ht="18" customHeight="1">
      <c r="A21" s="127" t="s">
        <v>53</v>
      </c>
      <c r="B21" s="128"/>
      <c r="C21" s="129"/>
      <c r="D21" s="146" t="s">
        <v>8</v>
      </c>
      <c r="E21" s="147"/>
      <c r="F21" s="44">
        <f>F23+F26</f>
        <v>73.01</v>
      </c>
      <c r="G21" s="38">
        <f>G23+G26</f>
        <v>1724.19465</v>
      </c>
      <c r="I21" s="61">
        <f>417512.45/1000</f>
        <v>417.51245</v>
      </c>
    </row>
    <row r="22" spans="1:9" ht="18" customHeight="1">
      <c r="A22" s="143" t="s">
        <v>54</v>
      </c>
      <c r="B22" s="144"/>
      <c r="C22" s="145"/>
      <c r="D22" s="146"/>
      <c r="E22" s="147"/>
      <c r="F22" s="45"/>
      <c r="G22" s="26"/>
      <c r="I22" s="61"/>
    </row>
    <row r="23" spans="1:9" ht="18" customHeight="1">
      <c r="A23" s="134" t="s">
        <v>55</v>
      </c>
      <c r="B23" s="135"/>
      <c r="C23" s="136"/>
      <c r="D23" s="146" t="s">
        <v>57</v>
      </c>
      <c r="E23" s="147"/>
      <c r="F23" s="45">
        <v>73.01</v>
      </c>
      <c r="G23" s="26">
        <f>G24+G25</f>
        <v>1724.19465</v>
      </c>
      <c r="I23" s="61"/>
    </row>
    <row r="24" spans="1:9" ht="18" customHeight="1">
      <c r="A24" s="63" t="s">
        <v>117</v>
      </c>
      <c r="B24" s="8"/>
      <c r="C24" s="27"/>
      <c r="D24" s="130" t="s">
        <v>119</v>
      </c>
      <c r="E24" s="131"/>
      <c r="F24" s="45">
        <v>73.01</v>
      </c>
      <c r="G24" s="26">
        <f>369818.51/1000</f>
        <v>369.81851</v>
      </c>
      <c r="I24" s="61"/>
    </row>
    <row r="25" spans="1:9" ht="18" customHeight="1">
      <c r="A25" s="63" t="s">
        <v>118</v>
      </c>
      <c r="B25" s="8"/>
      <c r="C25" s="27"/>
      <c r="D25" s="130" t="s">
        <v>120</v>
      </c>
      <c r="E25" s="131"/>
      <c r="F25" s="45"/>
      <c r="G25" s="26">
        <f>1354376.14/1000</f>
        <v>1354.3761399999999</v>
      </c>
      <c r="I25" s="61"/>
    </row>
    <row r="26" spans="1:9" ht="18" customHeight="1">
      <c r="A26" s="134" t="s">
        <v>56</v>
      </c>
      <c r="B26" s="135"/>
      <c r="C26" s="136"/>
      <c r="D26" s="146" t="s">
        <v>58</v>
      </c>
      <c r="E26" s="147"/>
      <c r="F26" s="45">
        <v>0</v>
      </c>
      <c r="G26" s="26">
        <v>0</v>
      </c>
      <c r="I26" s="61"/>
    </row>
    <row r="27" spans="1:9" ht="18" customHeight="1">
      <c r="A27" s="143" t="s">
        <v>59</v>
      </c>
      <c r="B27" s="144"/>
      <c r="C27" s="145"/>
      <c r="D27" s="146" t="s">
        <v>9</v>
      </c>
      <c r="E27" s="147"/>
      <c r="F27" s="45">
        <v>0</v>
      </c>
      <c r="G27" s="26">
        <v>0</v>
      </c>
      <c r="I27" s="61"/>
    </row>
    <row r="28" spans="1:9" ht="18" customHeight="1">
      <c r="A28" s="143" t="s">
        <v>54</v>
      </c>
      <c r="B28" s="144"/>
      <c r="C28" s="145"/>
      <c r="D28" s="146"/>
      <c r="E28" s="147"/>
      <c r="F28" s="45"/>
      <c r="G28" s="26"/>
      <c r="I28" s="61"/>
    </row>
    <row r="29" spans="1:9" ht="18" customHeight="1">
      <c r="A29" s="134" t="s">
        <v>55</v>
      </c>
      <c r="B29" s="135"/>
      <c r="C29" s="136"/>
      <c r="D29" s="146" t="s">
        <v>60</v>
      </c>
      <c r="E29" s="147"/>
      <c r="F29" s="45">
        <v>0</v>
      </c>
      <c r="G29" s="26">
        <v>0</v>
      </c>
      <c r="I29" s="61"/>
    </row>
    <row r="30" spans="1:9" ht="18" customHeight="1">
      <c r="A30" s="134" t="s">
        <v>56</v>
      </c>
      <c r="B30" s="135"/>
      <c r="C30" s="136"/>
      <c r="D30" s="146" t="s">
        <v>61</v>
      </c>
      <c r="E30" s="147"/>
      <c r="F30" s="45">
        <v>0</v>
      </c>
      <c r="G30" s="26">
        <v>0</v>
      </c>
      <c r="I30" s="61"/>
    </row>
    <row r="31" spans="1:9" ht="15" customHeight="1">
      <c r="A31" s="5" t="s">
        <v>62</v>
      </c>
      <c r="B31" s="4"/>
      <c r="C31" s="28"/>
      <c r="D31" s="146" t="s">
        <v>10</v>
      </c>
      <c r="E31" s="147">
        <v>0</v>
      </c>
      <c r="F31" s="44">
        <f>F33+F34</f>
        <v>20192.78</v>
      </c>
      <c r="G31" s="38">
        <f>G33+G34</f>
        <v>0</v>
      </c>
      <c r="I31" s="61"/>
    </row>
    <row r="32" spans="1:9" ht="17.25" customHeight="1">
      <c r="A32" s="143" t="s">
        <v>1</v>
      </c>
      <c r="B32" s="144"/>
      <c r="C32" s="145">
        <v>0</v>
      </c>
      <c r="D32" s="146"/>
      <c r="E32" s="147"/>
      <c r="F32" s="46"/>
      <c r="G32" s="22"/>
      <c r="I32" s="61"/>
    </row>
    <row r="33" spans="1:9" ht="15.75" customHeight="1">
      <c r="A33" s="134" t="s">
        <v>13</v>
      </c>
      <c r="B33" s="135"/>
      <c r="C33" s="136">
        <v>0</v>
      </c>
      <c r="D33" s="146" t="s">
        <v>11</v>
      </c>
      <c r="E33" s="147"/>
      <c r="F33" s="46">
        <v>17238.11</v>
      </c>
      <c r="G33" s="22">
        <v>0</v>
      </c>
      <c r="I33" s="61"/>
    </row>
    <row r="34" spans="1:9" ht="16.5" customHeight="1">
      <c r="A34" s="134" t="s">
        <v>14</v>
      </c>
      <c r="B34" s="135"/>
      <c r="C34" s="136"/>
      <c r="D34" s="146" t="s">
        <v>12</v>
      </c>
      <c r="E34" s="147">
        <v>0</v>
      </c>
      <c r="F34" s="45">
        <f>F35+F36+F37</f>
        <v>2954.67</v>
      </c>
      <c r="G34" s="26">
        <f>G35+G36+G37</f>
        <v>0</v>
      </c>
      <c r="I34" s="61">
        <f>I35+I36+I37</f>
        <v>3914.4488</v>
      </c>
    </row>
    <row r="35" spans="1:9" ht="16.5" customHeight="1">
      <c r="A35" s="134" t="s">
        <v>91</v>
      </c>
      <c r="B35" s="135"/>
      <c r="C35" s="136"/>
      <c r="D35" s="146" t="s">
        <v>88</v>
      </c>
      <c r="E35" s="120"/>
      <c r="F35" s="45">
        <v>0</v>
      </c>
      <c r="G35" s="26">
        <v>0</v>
      </c>
      <c r="I35" s="61">
        <v>0</v>
      </c>
    </row>
    <row r="36" spans="1:9" ht="16.5" customHeight="1">
      <c r="A36" s="134" t="s">
        <v>92</v>
      </c>
      <c r="B36" s="135"/>
      <c r="C36" s="136"/>
      <c r="D36" s="146" t="s">
        <v>89</v>
      </c>
      <c r="E36" s="120"/>
      <c r="F36" s="45">
        <v>686.52</v>
      </c>
      <c r="G36" s="26">
        <v>0</v>
      </c>
      <c r="I36" s="61">
        <f>2905700/1000</f>
        <v>2905.7</v>
      </c>
    </row>
    <row r="37" spans="1:10" ht="16.5" customHeight="1">
      <c r="A37" s="134" t="s">
        <v>93</v>
      </c>
      <c r="B37" s="135"/>
      <c r="C37" s="136"/>
      <c r="D37" s="146" t="s">
        <v>90</v>
      </c>
      <c r="E37" s="120"/>
      <c r="F37" s="45">
        <v>2268.15</v>
      </c>
      <c r="G37" s="26">
        <v>0</v>
      </c>
      <c r="I37" s="61">
        <f>1008748.8/1000</f>
        <v>1008.7488000000001</v>
      </c>
      <c r="J37" s="64">
        <v>991617.6</v>
      </c>
    </row>
    <row r="38" spans="1:9" ht="18" customHeight="1">
      <c r="A38" s="140" t="s">
        <v>63</v>
      </c>
      <c r="B38" s="141"/>
      <c r="C38" s="142"/>
      <c r="D38" s="146" t="s">
        <v>15</v>
      </c>
      <c r="E38" s="147"/>
      <c r="F38" s="44">
        <f>F40+F47</f>
        <v>0</v>
      </c>
      <c r="G38" s="38">
        <f>G40+G47</f>
        <v>17006.2146</v>
      </c>
      <c r="I38" s="61"/>
    </row>
    <row r="39" spans="1:9" ht="16.5" customHeight="1">
      <c r="A39" s="143" t="s">
        <v>1</v>
      </c>
      <c r="B39" s="144"/>
      <c r="C39" s="145">
        <v>0</v>
      </c>
      <c r="D39" s="146"/>
      <c r="E39" s="147"/>
      <c r="F39" s="46"/>
      <c r="G39" s="22"/>
      <c r="I39" s="61"/>
    </row>
    <row r="40" spans="1:9" ht="16.5" customHeight="1">
      <c r="A40" s="134" t="s">
        <v>13</v>
      </c>
      <c r="B40" s="135"/>
      <c r="C40" s="136">
        <v>0</v>
      </c>
      <c r="D40" s="146" t="s">
        <v>16</v>
      </c>
      <c r="E40" s="147"/>
      <c r="F40" s="46">
        <v>0</v>
      </c>
      <c r="G40" s="56">
        <f aca="true" t="shared" si="0" ref="G40:G46">I40/1000</f>
        <v>13376.2802</v>
      </c>
      <c r="I40" s="105">
        <v>13376280.2</v>
      </c>
    </row>
    <row r="41" spans="1:9" s="57" customFormat="1" ht="15.75" customHeight="1">
      <c r="A41" s="53" t="s">
        <v>114</v>
      </c>
      <c r="B41" s="54"/>
      <c r="C41" s="55" t="s">
        <v>113</v>
      </c>
      <c r="D41" s="118" t="s">
        <v>121</v>
      </c>
      <c r="E41" s="119"/>
      <c r="F41" s="56"/>
      <c r="G41" s="56">
        <f t="shared" si="0"/>
        <v>2416.75</v>
      </c>
      <c r="I41" s="100">
        <v>2416750</v>
      </c>
    </row>
    <row r="42" spans="1:9" s="57" customFormat="1" ht="15.75" customHeight="1">
      <c r="A42" s="53" t="s">
        <v>122</v>
      </c>
      <c r="B42" s="58"/>
      <c r="C42" s="55" t="s">
        <v>123</v>
      </c>
      <c r="D42" s="118" t="s">
        <v>129</v>
      </c>
      <c r="E42" s="119"/>
      <c r="F42" s="56"/>
      <c r="G42" s="56">
        <f t="shared" si="0"/>
        <v>2596.292</v>
      </c>
      <c r="I42" s="100">
        <v>2596292</v>
      </c>
    </row>
    <row r="43" spans="1:9" s="57" customFormat="1" ht="15.75" customHeight="1">
      <c r="A43" s="53" t="s">
        <v>124</v>
      </c>
      <c r="B43" s="58"/>
      <c r="C43" s="55" t="s">
        <v>125</v>
      </c>
      <c r="D43" s="118" t="s">
        <v>130</v>
      </c>
      <c r="E43" s="119"/>
      <c r="F43" s="56"/>
      <c r="G43" s="56">
        <f t="shared" si="0"/>
        <v>1869.45</v>
      </c>
      <c r="I43" s="100">
        <v>1869450</v>
      </c>
    </row>
    <row r="44" spans="1:9" s="57" customFormat="1" ht="15.75" customHeight="1">
      <c r="A44" s="53" t="s">
        <v>117</v>
      </c>
      <c r="C44" s="55" t="s">
        <v>126</v>
      </c>
      <c r="D44" s="118" t="s">
        <v>131</v>
      </c>
      <c r="E44" s="119"/>
      <c r="F44" s="56"/>
      <c r="G44" s="56">
        <f t="shared" si="0"/>
        <v>1783.4</v>
      </c>
      <c r="I44" s="100">
        <v>1783400</v>
      </c>
    </row>
    <row r="45" spans="1:9" s="57" customFormat="1" ht="15.75" customHeight="1">
      <c r="A45" s="53" t="s">
        <v>127</v>
      </c>
      <c r="B45" s="58"/>
      <c r="C45" s="55" t="s">
        <v>128</v>
      </c>
      <c r="D45" s="118" t="s">
        <v>132</v>
      </c>
      <c r="E45" s="119"/>
      <c r="F45" s="56"/>
      <c r="G45" s="56">
        <f t="shared" si="0"/>
        <v>1777.5</v>
      </c>
      <c r="I45" s="101">
        <v>1777500</v>
      </c>
    </row>
    <row r="46" spans="1:9" s="57" customFormat="1" ht="15.75" customHeight="1">
      <c r="A46" s="60" t="s">
        <v>115</v>
      </c>
      <c r="B46" s="58"/>
      <c r="C46" s="59" t="s">
        <v>116</v>
      </c>
      <c r="D46" s="118" t="s">
        <v>133</v>
      </c>
      <c r="E46" s="119"/>
      <c r="F46" s="56"/>
      <c r="G46" s="56">
        <f t="shared" si="0"/>
        <v>2932.8882000000003</v>
      </c>
      <c r="I46" s="101">
        <v>2932888.2</v>
      </c>
    </row>
    <row r="47" spans="1:9" ht="16.5" customHeight="1">
      <c r="A47" s="134" t="s">
        <v>14</v>
      </c>
      <c r="B47" s="135"/>
      <c r="C47" s="136"/>
      <c r="D47" s="146" t="s">
        <v>17</v>
      </c>
      <c r="E47" s="147"/>
      <c r="F47" s="47">
        <v>0</v>
      </c>
      <c r="G47" s="102">
        <f>G48+G49+G50</f>
        <v>3629.9344</v>
      </c>
      <c r="I47" s="61"/>
    </row>
    <row r="48" spans="1:9" s="57" customFormat="1" ht="16.5" customHeight="1">
      <c r="A48" s="137" t="s">
        <v>91</v>
      </c>
      <c r="B48" s="138"/>
      <c r="C48" s="139"/>
      <c r="D48" s="118" t="s">
        <v>99</v>
      </c>
      <c r="E48" s="119"/>
      <c r="F48" s="98">
        <v>0</v>
      </c>
      <c r="G48" s="98">
        <v>0</v>
      </c>
      <c r="I48" s="99"/>
    </row>
    <row r="49" spans="1:9" s="57" customFormat="1" ht="16.5" customHeight="1">
      <c r="A49" s="137" t="s">
        <v>92</v>
      </c>
      <c r="B49" s="138"/>
      <c r="C49" s="139"/>
      <c r="D49" s="118" t="s">
        <v>100</v>
      </c>
      <c r="E49" s="119"/>
      <c r="F49" s="98">
        <v>0</v>
      </c>
      <c r="G49" s="56">
        <f>2630050/1000</f>
        <v>2630.05</v>
      </c>
      <c r="I49" s="99"/>
    </row>
    <row r="50" spans="1:9" s="57" customFormat="1" ht="16.5" customHeight="1">
      <c r="A50" s="137" t="s">
        <v>93</v>
      </c>
      <c r="B50" s="138"/>
      <c r="C50" s="139"/>
      <c r="D50" s="118" t="s">
        <v>101</v>
      </c>
      <c r="E50" s="119"/>
      <c r="F50" s="98">
        <v>0</v>
      </c>
      <c r="G50" s="98">
        <f>999884.4/1000</f>
        <v>999.8844</v>
      </c>
      <c r="I50" s="99"/>
    </row>
    <row r="51" spans="1:9" ht="16.5" customHeight="1">
      <c r="A51" s="7" t="s">
        <v>18</v>
      </c>
      <c r="B51" s="8"/>
      <c r="C51" s="27"/>
      <c r="D51" s="146" t="s">
        <v>19</v>
      </c>
      <c r="E51" s="147"/>
      <c r="F51" s="47">
        <v>0</v>
      </c>
      <c r="G51" s="23">
        <v>0</v>
      </c>
      <c r="I51" s="61"/>
    </row>
    <row r="52" spans="1:9" ht="16.5" customHeight="1">
      <c r="A52" s="134" t="s">
        <v>64</v>
      </c>
      <c r="B52" s="135"/>
      <c r="C52" s="136"/>
      <c r="D52" s="146" t="s">
        <v>65</v>
      </c>
      <c r="E52" s="147"/>
      <c r="F52" s="47">
        <v>0</v>
      </c>
      <c r="G52" s="23">
        <v>0</v>
      </c>
      <c r="I52" s="61"/>
    </row>
    <row r="53" spans="1:9" ht="16.5" customHeight="1">
      <c r="A53" s="140" t="s">
        <v>2</v>
      </c>
      <c r="B53" s="141"/>
      <c r="C53" s="142"/>
      <c r="D53" s="146" t="s">
        <v>20</v>
      </c>
      <c r="E53" s="147">
        <v>0</v>
      </c>
      <c r="F53" s="48">
        <f>F55+F58+F60</f>
        <v>620.75</v>
      </c>
      <c r="G53" s="24">
        <f>G55+G58+G60</f>
        <v>4458.266019999999</v>
      </c>
      <c r="I53" s="61"/>
    </row>
    <row r="54" spans="1:9" ht="16.5" customHeight="1">
      <c r="A54" s="143" t="s">
        <v>1</v>
      </c>
      <c r="B54" s="144"/>
      <c r="C54" s="145">
        <v>0</v>
      </c>
      <c r="D54" s="146"/>
      <c r="E54" s="147"/>
      <c r="F54" s="46"/>
      <c r="G54" s="22"/>
      <c r="I54" s="61"/>
    </row>
    <row r="55" spans="1:9" ht="16.5" customHeight="1">
      <c r="A55" s="134" t="s">
        <v>22</v>
      </c>
      <c r="B55" s="135"/>
      <c r="C55" s="136"/>
      <c r="D55" s="146" t="s">
        <v>21</v>
      </c>
      <c r="E55" s="147"/>
      <c r="F55" s="46">
        <f>F56</f>
        <v>535.72</v>
      </c>
      <c r="G55" s="22">
        <f>G56</f>
        <v>4368.8274599999995</v>
      </c>
      <c r="I55" s="61"/>
    </row>
    <row r="56" spans="1:9" ht="16.5" customHeight="1">
      <c r="A56" s="36" t="s">
        <v>97</v>
      </c>
      <c r="B56" s="8"/>
      <c r="C56" s="27"/>
      <c r="D56" s="146" t="s">
        <v>98</v>
      </c>
      <c r="E56" s="147"/>
      <c r="F56" s="46">
        <v>535.72</v>
      </c>
      <c r="G56" s="22">
        <f>4368827.46/1000</f>
        <v>4368.8274599999995</v>
      </c>
      <c r="I56" s="61"/>
    </row>
    <row r="57" spans="1:9" ht="16.5" customHeight="1">
      <c r="A57" s="134" t="s">
        <v>23</v>
      </c>
      <c r="B57" s="135"/>
      <c r="C57" s="136"/>
      <c r="D57" s="146" t="s">
        <v>24</v>
      </c>
      <c r="E57" s="147"/>
      <c r="F57" s="46">
        <v>0</v>
      </c>
      <c r="G57" s="22">
        <v>0</v>
      </c>
      <c r="I57" s="61"/>
    </row>
    <row r="58" spans="1:9" ht="18" customHeight="1">
      <c r="A58" s="134" t="s">
        <v>25</v>
      </c>
      <c r="B58" s="135"/>
      <c r="C58" s="136"/>
      <c r="D58" s="146" t="s">
        <v>27</v>
      </c>
      <c r="E58" s="147"/>
      <c r="F58" s="46">
        <v>85.03</v>
      </c>
      <c r="G58" s="22">
        <f>89438.56/1000</f>
        <v>89.43856</v>
      </c>
      <c r="I58" s="61"/>
    </row>
    <row r="59" spans="1:9" ht="16.5" customHeight="1">
      <c r="A59" s="134" t="s">
        <v>26</v>
      </c>
      <c r="B59" s="135"/>
      <c r="C59" s="136">
        <v>0</v>
      </c>
      <c r="D59" s="146"/>
      <c r="E59" s="147"/>
      <c r="F59" s="46"/>
      <c r="G59" s="22"/>
      <c r="I59" s="34"/>
    </row>
    <row r="60" spans="1:9" ht="16.5" customHeight="1">
      <c r="A60" s="134" t="s">
        <v>28</v>
      </c>
      <c r="B60" s="135"/>
      <c r="C60" s="136">
        <v>0</v>
      </c>
      <c r="D60" s="146" t="s">
        <v>29</v>
      </c>
      <c r="E60" s="147">
        <v>0</v>
      </c>
      <c r="F60" s="46">
        <v>0</v>
      </c>
      <c r="G60" s="22">
        <v>0</v>
      </c>
      <c r="I60" s="34"/>
    </row>
    <row r="61" spans="1:9" ht="16.5" customHeight="1">
      <c r="A61" s="7" t="s">
        <v>30</v>
      </c>
      <c r="B61" s="8"/>
      <c r="C61" s="27"/>
      <c r="D61" s="146" t="s">
        <v>32</v>
      </c>
      <c r="E61" s="147"/>
      <c r="F61" s="46">
        <v>0</v>
      </c>
      <c r="G61" s="22">
        <v>0</v>
      </c>
      <c r="I61" s="34"/>
    </row>
    <row r="62" spans="1:9" ht="16.5" customHeight="1">
      <c r="A62" s="7" t="s">
        <v>66</v>
      </c>
      <c r="B62" s="8"/>
      <c r="C62" s="27"/>
      <c r="D62" s="146" t="s">
        <v>33</v>
      </c>
      <c r="E62" s="147"/>
      <c r="F62" s="46">
        <v>0</v>
      </c>
      <c r="G62" s="22">
        <v>0</v>
      </c>
      <c r="I62" s="34"/>
    </row>
    <row r="63" spans="1:9" ht="16.5" customHeight="1">
      <c r="A63" s="7" t="s">
        <v>1</v>
      </c>
      <c r="B63" s="8"/>
      <c r="C63" s="27"/>
      <c r="D63" s="146"/>
      <c r="E63" s="147"/>
      <c r="F63" s="46"/>
      <c r="G63" s="22"/>
      <c r="I63" s="34"/>
    </row>
    <row r="64" spans="1:9" ht="16.5" customHeight="1">
      <c r="A64" s="7" t="s">
        <v>31</v>
      </c>
      <c r="B64" s="8"/>
      <c r="C64" s="27"/>
      <c r="D64" s="146" t="s">
        <v>34</v>
      </c>
      <c r="E64" s="147"/>
      <c r="F64" s="46">
        <v>0</v>
      </c>
      <c r="G64" s="22">
        <v>0</v>
      </c>
      <c r="I64" s="34"/>
    </row>
    <row r="65" spans="1:9" ht="16.5" customHeight="1">
      <c r="A65" s="7" t="s">
        <v>39</v>
      </c>
      <c r="B65" s="8"/>
      <c r="C65" s="27"/>
      <c r="D65" s="146" t="s">
        <v>35</v>
      </c>
      <c r="E65" s="147"/>
      <c r="F65" s="46">
        <v>0</v>
      </c>
      <c r="G65" s="22">
        <v>0</v>
      </c>
      <c r="I65" s="34"/>
    </row>
    <row r="66" spans="1:9" ht="16.5" customHeight="1">
      <c r="A66" s="7" t="s">
        <v>67</v>
      </c>
      <c r="B66" s="8"/>
      <c r="C66" s="27"/>
      <c r="D66" s="146" t="s">
        <v>37</v>
      </c>
      <c r="E66" s="147"/>
      <c r="F66" s="46">
        <v>0</v>
      </c>
      <c r="G66" s="22">
        <v>0</v>
      </c>
      <c r="I66" s="34"/>
    </row>
    <row r="67" spans="1:9" ht="16.5" customHeight="1">
      <c r="A67" s="7" t="s">
        <v>36</v>
      </c>
      <c r="B67" s="8"/>
      <c r="C67" s="27"/>
      <c r="D67" s="146" t="s">
        <v>38</v>
      </c>
      <c r="E67" s="147"/>
      <c r="F67" s="46">
        <v>0</v>
      </c>
      <c r="G67" s="22">
        <v>0</v>
      </c>
      <c r="I67" s="34"/>
    </row>
    <row r="68" spans="1:9" ht="16.5" customHeight="1">
      <c r="A68" s="7" t="s">
        <v>40</v>
      </c>
      <c r="B68" s="8"/>
      <c r="C68" s="27"/>
      <c r="D68" s="146" t="s">
        <v>42</v>
      </c>
      <c r="E68" s="147"/>
      <c r="F68" s="46">
        <v>0</v>
      </c>
      <c r="G68" s="22">
        <v>0</v>
      </c>
      <c r="I68" s="34"/>
    </row>
    <row r="69" spans="1:9" ht="16.5" customHeight="1">
      <c r="A69" s="7" t="s">
        <v>68</v>
      </c>
      <c r="B69" s="8"/>
      <c r="C69" s="27"/>
      <c r="D69" s="146" t="s">
        <v>43</v>
      </c>
      <c r="E69" s="147"/>
      <c r="F69" s="46">
        <v>0</v>
      </c>
      <c r="G69" s="22">
        <v>0</v>
      </c>
      <c r="I69" s="34"/>
    </row>
    <row r="70" spans="1:9" ht="16.5" customHeight="1">
      <c r="A70" s="7" t="s">
        <v>1</v>
      </c>
      <c r="B70" s="8"/>
      <c r="C70" s="27"/>
      <c r="D70" s="146"/>
      <c r="E70" s="147"/>
      <c r="F70" s="46"/>
      <c r="G70" s="22"/>
      <c r="I70" s="34"/>
    </row>
    <row r="71" spans="1:9" ht="16.5" customHeight="1">
      <c r="A71" s="7" t="s">
        <v>69</v>
      </c>
      <c r="B71" s="8"/>
      <c r="C71" s="27"/>
      <c r="D71" s="146" t="s">
        <v>70</v>
      </c>
      <c r="E71" s="147"/>
      <c r="F71" s="46">
        <v>0</v>
      </c>
      <c r="G71" s="22">
        <v>0</v>
      </c>
      <c r="I71" s="34"/>
    </row>
    <row r="72" spans="1:9" ht="16.5" customHeight="1">
      <c r="A72" s="7" t="s">
        <v>74</v>
      </c>
      <c r="B72" s="8"/>
      <c r="C72" s="27"/>
      <c r="D72" s="146" t="s">
        <v>71</v>
      </c>
      <c r="E72" s="147"/>
      <c r="F72" s="46">
        <v>0</v>
      </c>
      <c r="G72" s="22">
        <v>0</v>
      </c>
      <c r="I72" s="34"/>
    </row>
    <row r="73" spans="1:9" ht="16.5" customHeight="1">
      <c r="A73" s="7" t="s">
        <v>41</v>
      </c>
      <c r="B73" s="8"/>
      <c r="C73" s="27"/>
      <c r="D73" s="146" t="s">
        <v>72</v>
      </c>
      <c r="E73" s="147"/>
      <c r="F73" s="46">
        <v>0</v>
      </c>
      <c r="G73" s="22">
        <v>0</v>
      </c>
      <c r="I73" s="34"/>
    </row>
    <row r="74" spans="1:9" ht="16.5" customHeight="1">
      <c r="A74" s="7" t="s">
        <v>75</v>
      </c>
      <c r="B74" s="8"/>
      <c r="C74" s="27"/>
      <c r="D74" s="146" t="s">
        <v>73</v>
      </c>
      <c r="E74" s="147"/>
      <c r="F74" s="46">
        <v>0</v>
      </c>
      <c r="G74" s="22">
        <v>0</v>
      </c>
      <c r="I74" s="34"/>
    </row>
    <row r="75" spans="1:9" ht="16.5" customHeight="1">
      <c r="A75" s="10" t="s">
        <v>96</v>
      </c>
      <c r="B75" s="11"/>
      <c r="C75" s="29"/>
      <c r="D75" s="146" t="s">
        <v>45</v>
      </c>
      <c r="E75" s="147"/>
      <c r="F75" s="48">
        <f>F21+F27+F31+F38+F53+F61+F62+F68+F69</f>
        <v>20886.539999999997</v>
      </c>
      <c r="G75" s="24">
        <f>G21+G27+G31+G38+G53+G61+G62+G68+G69</f>
        <v>23188.67527</v>
      </c>
      <c r="I75" s="34"/>
    </row>
    <row r="76" spans="1:9" ht="16.5" customHeight="1">
      <c r="A76" s="10" t="s">
        <v>44</v>
      </c>
      <c r="B76" s="11"/>
      <c r="C76" s="29"/>
      <c r="D76" s="146"/>
      <c r="E76" s="147"/>
      <c r="F76" s="46"/>
      <c r="G76" s="22"/>
      <c r="I76" s="34"/>
    </row>
    <row r="77" spans="1:9" ht="16.5" customHeight="1">
      <c r="A77" s="9" t="s">
        <v>76</v>
      </c>
      <c r="B77" s="8"/>
      <c r="C77" s="27"/>
      <c r="D77" s="146"/>
      <c r="E77" s="147"/>
      <c r="F77" s="46"/>
      <c r="G77" s="22"/>
      <c r="I77" s="34"/>
    </row>
    <row r="78" spans="1:9" ht="16.5" customHeight="1">
      <c r="A78" s="9" t="s">
        <v>77</v>
      </c>
      <c r="B78" s="8"/>
      <c r="C78" s="27"/>
      <c r="D78" s="12"/>
      <c r="E78" s="13"/>
      <c r="F78" s="46"/>
      <c r="G78" s="22"/>
      <c r="I78" s="34"/>
    </row>
    <row r="79" spans="1:9" ht="16.5" customHeight="1">
      <c r="A79" s="9" t="s">
        <v>47</v>
      </c>
      <c r="B79" s="8"/>
      <c r="C79" s="27"/>
      <c r="D79" s="12"/>
      <c r="E79" s="13"/>
      <c r="F79" s="46"/>
      <c r="G79" s="22"/>
      <c r="I79" s="34"/>
    </row>
    <row r="80" spans="1:9" ht="16.5" customHeight="1">
      <c r="A80" s="7" t="s">
        <v>3</v>
      </c>
      <c r="B80" s="8"/>
      <c r="C80" s="27"/>
      <c r="D80" s="146" t="s">
        <v>80</v>
      </c>
      <c r="E80" s="147"/>
      <c r="F80" s="46">
        <v>6.41</v>
      </c>
      <c r="G80" s="103">
        <f>H80/1000</f>
        <v>1284.81732</v>
      </c>
      <c r="H80" s="65">
        <v>1284817.32</v>
      </c>
      <c r="I80" s="34"/>
    </row>
    <row r="81" spans="1:9" ht="16.5" customHeight="1">
      <c r="A81" s="7" t="s">
        <v>78</v>
      </c>
      <c r="B81" s="8"/>
      <c r="C81" s="27"/>
      <c r="D81" s="146" t="s">
        <v>81</v>
      </c>
      <c r="E81" s="147"/>
      <c r="F81" s="46">
        <v>69.55</v>
      </c>
      <c r="G81" s="103">
        <f>H81/1000</f>
        <v>138.8691</v>
      </c>
      <c r="H81" s="65">
        <v>138869.1</v>
      </c>
      <c r="I81" s="34"/>
    </row>
    <row r="82" spans="1:9" ht="16.5" customHeight="1">
      <c r="A82" s="7" t="s">
        <v>79</v>
      </c>
      <c r="B82" s="8"/>
      <c r="C82" s="27"/>
      <c r="D82" s="146" t="s">
        <v>82</v>
      </c>
      <c r="E82" s="147"/>
      <c r="F82" s="46">
        <v>20810.58</v>
      </c>
      <c r="G82" s="103">
        <f>H82/1000</f>
        <v>21764.988849999998</v>
      </c>
      <c r="H82" s="66">
        <v>21764988.849999998</v>
      </c>
      <c r="I82" s="34"/>
    </row>
    <row r="83" spans="1:9" ht="16.5" customHeight="1">
      <c r="A83" s="15" t="s">
        <v>83</v>
      </c>
      <c r="B83" s="14"/>
      <c r="C83" s="30"/>
      <c r="D83" s="114" t="s">
        <v>84</v>
      </c>
      <c r="E83" s="115"/>
      <c r="F83" s="49">
        <f>F80+F81+F82</f>
        <v>20886.54</v>
      </c>
      <c r="G83" s="104">
        <f>G80+G81+G82</f>
        <v>23188.67527</v>
      </c>
      <c r="I83" s="34">
        <f>G83-G75</f>
        <v>0</v>
      </c>
    </row>
    <row r="84" spans="1:9" ht="16.5" customHeight="1">
      <c r="A84" s="11"/>
      <c r="B84" s="8"/>
      <c r="C84" s="8"/>
      <c r="D84" s="13"/>
      <c r="E84" s="13"/>
      <c r="F84" s="62"/>
      <c r="G84" s="52"/>
      <c r="I84" s="34"/>
    </row>
    <row r="85" spans="1:9" ht="16.5" customHeight="1">
      <c r="A85" s="11"/>
      <c r="B85" s="8"/>
      <c r="C85" s="8"/>
      <c r="D85" s="13"/>
      <c r="E85" s="13"/>
      <c r="F85" s="62"/>
      <c r="G85" s="52"/>
      <c r="I85" s="34"/>
    </row>
    <row r="86" spans="1:10" ht="12.75">
      <c r="A86" t="s">
        <v>4</v>
      </c>
      <c r="D86" s="147"/>
      <c r="E86" s="147"/>
      <c r="I86" s="34"/>
      <c r="J86" s="34"/>
    </row>
    <row r="87" spans="1:9" ht="12.75">
      <c r="A87" s="149" t="s">
        <v>95</v>
      </c>
      <c r="B87" s="149"/>
      <c r="C87" s="35" t="s">
        <v>85</v>
      </c>
      <c r="D87" s="18"/>
      <c r="E87" s="3" t="s">
        <v>94</v>
      </c>
      <c r="F87" s="51"/>
      <c r="G87"/>
      <c r="I87" s="34"/>
    </row>
    <row r="88" spans="3:11" ht="12.75">
      <c r="C88" s="16" t="s">
        <v>86</v>
      </c>
      <c r="D88" s="3"/>
      <c r="F88" s="51"/>
      <c r="I88" s="34"/>
      <c r="J88" s="34"/>
      <c r="K88" s="34"/>
    </row>
    <row r="89" spans="1:9" ht="34.5" customHeight="1">
      <c r="A89" s="148" t="s">
        <v>87</v>
      </c>
      <c r="B89" s="148"/>
      <c r="C89" s="3" t="s">
        <v>85</v>
      </c>
      <c r="D89" s="3"/>
      <c r="E89" s="3" t="s">
        <v>5</v>
      </c>
      <c r="F89" s="51"/>
      <c r="I89" s="34"/>
    </row>
    <row r="90" spans="1:9" ht="12.75">
      <c r="A90" s="17"/>
      <c r="B90" s="17"/>
      <c r="C90" s="16" t="s">
        <v>86</v>
      </c>
      <c r="D90" s="3"/>
      <c r="F90" s="51"/>
      <c r="I90" s="34"/>
    </row>
    <row r="91" spans="4:9" ht="15">
      <c r="D91" s="3"/>
      <c r="G91" s="31"/>
      <c r="I91" s="34"/>
    </row>
    <row r="92" spans="7:9" ht="12.75">
      <c r="G92" s="32"/>
      <c r="I92" s="34"/>
    </row>
    <row r="93" spans="7:9" ht="12.75">
      <c r="G93" s="33"/>
      <c r="I93" s="34"/>
    </row>
    <row r="94" ht="12.75">
      <c r="I94" s="34"/>
    </row>
    <row r="95" ht="12.75">
      <c r="I95" s="34"/>
    </row>
    <row r="96" ht="12.75">
      <c r="I96" s="34"/>
    </row>
    <row r="97" ht="12.75">
      <c r="I97" s="34"/>
    </row>
    <row r="98" ht="12.75">
      <c r="I98" s="34"/>
    </row>
    <row r="99" ht="12.75">
      <c r="I99" s="34"/>
    </row>
    <row r="100" ht="12.75">
      <c r="I100" s="34"/>
    </row>
    <row r="101" ht="12.75">
      <c r="I101" s="34"/>
    </row>
    <row r="102" ht="12.75">
      <c r="I102" s="34"/>
    </row>
    <row r="103" ht="12.75">
      <c r="I103" s="34"/>
    </row>
    <row r="104" ht="12.75">
      <c r="I104" s="34"/>
    </row>
    <row r="105" ht="12.75">
      <c r="I105" s="34"/>
    </row>
    <row r="106" ht="12.75">
      <c r="I106" s="34"/>
    </row>
    <row r="107" ht="12.75">
      <c r="I107" s="34"/>
    </row>
    <row r="108" ht="12.75">
      <c r="I108" s="34"/>
    </row>
    <row r="109" ht="12.75">
      <c r="I109" s="34"/>
    </row>
    <row r="110" ht="12.75">
      <c r="I110" s="34"/>
    </row>
    <row r="111" ht="12.75">
      <c r="I111" s="34"/>
    </row>
    <row r="112" ht="12.75">
      <c r="I112" s="34"/>
    </row>
    <row r="113" ht="12.75">
      <c r="I113" s="34"/>
    </row>
    <row r="114" ht="12.75">
      <c r="I114" s="34"/>
    </row>
    <row r="115" ht="12.75">
      <c r="I115" s="34"/>
    </row>
    <row r="116" ht="12.75">
      <c r="I116" s="34"/>
    </row>
    <row r="117" ht="12.75">
      <c r="I117" s="34"/>
    </row>
    <row r="118" ht="12.75">
      <c r="I118" s="34"/>
    </row>
    <row r="119" ht="12.75">
      <c r="I119" s="34"/>
    </row>
    <row r="120" ht="12.75">
      <c r="I120" s="34"/>
    </row>
    <row r="121" ht="12.75">
      <c r="I121" s="34"/>
    </row>
    <row r="122" ht="12.75">
      <c r="I122" s="34"/>
    </row>
    <row r="123" ht="12.75">
      <c r="I123" s="34"/>
    </row>
    <row r="124" ht="12.75">
      <c r="I124" s="34"/>
    </row>
    <row r="125" ht="12.75">
      <c r="I125" s="34"/>
    </row>
    <row r="126" ht="12.75">
      <c r="I126" s="34"/>
    </row>
    <row r="127" ht="12.75">
      <c r="I127" s="34"/>
    </row>
    <row r="128" ht="12.75">
      <c r="I128" s="34"/>
    </row>
    <row r="129" ht="12.75">
      <c r="I129" s="34"/>
    </row>
    <row r="130" ht="12.75">
      <c r="I130" s="34"/>
    </row>
    <row r="131" ht="12.75">
      <c r="I131" s="34"/>
    </row>
    <row r="132" ht="12.75">
      <c r="I132" s="34"/>
    </row>
    <row r="133" ht="12.75">
      <c r="I133" s="34"/>
    </row>
    <row r="134" ht="12.75">
      <c r="I134" s="34"/>
    </row>
    <row r="135" ht="12.75">
      <c r="I135" s="34"/>
    </row>
    <row r="136" ht="12.75">
      <c r="I136" s="34"/>
    </row>
    <row r="137" ht="12.75">
      <c r="I137" s="34"/>
    </row>
    <row r="138" ht="12.75">
      <c r="I138" s="34"/>
    </row>
    <row r="139" ht="12.75">
      <c r="I139" s="34"/>
    </row>
    <row r="140" ht="12.75">
      <c r="I140" s="34"/>
    </row>
    <row r="141" ht="12.75">
      <c r="I141" s="34"/>
    </row>
    <row r="142" ht="12.75">
      <c r="I142" s="34"/>
    </row>
    <row r="143" ht="12.75">
      <c r="I143" s="34"/>
    </row>
    <row r="144" ht="12.75">
      <c r="I144" s="34"/>
    </row>
    <row r="145" ht="12.75">
      <c r="I145" s="34"/>
    </row>
    <row r="146" ht="12.75">
      <c r="I146" s="34"/>
    </row>
    <row r="147" ht="12.75">
      <c r="I147" s="34"/>
    </row>
    <row r="148" ht="12.75">
      <c r="I148" s="34"/>
    </row>
    <row r="149" ht="12.75">
      <c r="I149" s="34"/>
    </row>
    <row r="150" ht="12.75">
      <c r="I150" s="34"/>
    </row>
    <row r="151" ht="12.75">
      <c r="I151" s="34"/>
    </row>
    <row r="152" ht="12.75">
      <c r="I152" s="34"/>
    </row>
    <row r="153" ht="12.75">
      <c r="I153" s="34"/>
    </row>
    <row r="154" ht="12.75">
      <c r="I154" s="34"/>
    </row>
    <row r="155" ht="12.75">
      <c r="I155" s="34"/>
    </row>
    <row r="156" ht="12.75">
      <c r="I156" s="34"/>
    </row>
    <row r="157" ht="12.75">
      <c r="I157" s="34"/>
    </row>
    <row r="158" ht="12.75">
      <c r="I158" s="34"/>
    </row>
    <row r="159" ht="12.75">
      <c r="I159" s="34"/>
    </row>
    <row r="160" ht="12.75">
      <c r="I160" s="34"/>
    </row>
    <row r="161" ht="12.75">
      <c r="I161" s="34"/>
    </row>
    <row r="162" ht="12.75">
      <c r="I162" s="34"/>
    </row>
    <row r="163" ht="12.75">
      <c r="I163" s="34"/>
    </row>
    <row r="164" ht="12.75">
      <c r="I164" s="34"/>
    </row>
    <row r="165" ht="12.75">
      <c r="I165" s="34"/>
    </row>
    <row r="166" ht="12.75">
      <c r="I166" s="34"/>
    </row>
    <row r="167" ht="12.75">
      <c r="I167" s="34"/>
    </row>
    <row r="168" ht="12.75">
      <c r="I168" s="34"/>
    </row>
    <row r="169" ht="12.75">
      <c r="I169" s="34"/>
    </row>
    <row r="170" ht="12.75">
      <c r="I170" s="34"/>
    </row>
    <row r="171" ht="12.75">
      <c r="I171" s="34"/>
    </row>
    <row r="172" ht="12.75">
      <c r="I172" s="34"/>
    </row>
    <row r="173" ht="12.75">
      <c r="I173" s="34"/>
    </row>
    <row r="174" ht="12.75">
      <c r="I174" s="34"/>
    </row>
    <row r="175" ht="12.75">
      <c r="I175" s="34"/>
    </row>
    <row r="176" ht="12.75">
      <c r="I176" s="34"/>
    </row>
    <row r="177" ht="12.75">
      <c r="I177" s="34"/>
    </row>
    <row r="178" ht="12.75">
      <c r="I178" s="34"/>
    </row>
    <row r="179" ht="12.75">
      <c r="I179" s="34"/>
    </row>
    <row r="180" ht="12.75">
      <c r="I180" s="34"/>
    </row>
    <row r="181" ht="12.75">
      <c r="I181" s="34"/>
    </row>
    <row r="182" ht="12.75">
      <c r="I182" s="34"/>
    </row>
    <row r="183" ht="12.75">
      <c r="I183" s="34"/>
    </row>
    <row r="184" ht="12.75">
      <c r="I184" s="34"/>
    </row>
    <row r="185" ht="12.75">
      <c r="I185" s="34"/>
    </row>
    <row r="186" ht="12.75">
      <c r="I186" s="34"/>
    </row>
    <row r="187" ht="12.75">
      <c r="I187" s="34"/>
    </row>
    <row r="188" ht="12.75">
      <c r="I188" s="34"/>
    </row>
    <row r="189" ht="12.75">
      <c r="I189" s="34"/>
    </row>
    <row r="190" ht="12.75">
      <c r="I190" s="34"/>
    </row>
    <row r="191" ht="12.75">
      <c r="I191" s="34"/>
    </row>
    <row r="192" ht="12.75">
      <c r="I192" s="34"/>
    </row>
    <row r="193" ht="12.75">
      <c r="I193" s="34"/>
    </row>
    <row r="194" ht="12.75">
      <c r="I194" s="34"/>
    </row>
    <row r="195" ht="12.75">
      <c r="I195" s="34"/>
    </row>
    <row r="196" ht="12.75">
      <c r="I196" s="34"/>
    </row>
    <row r="197" ht="12.75">
      <c r="I197" s="34"/>
    </row>
    <row r="198" ht="12.75">
      <c r="I198" s="34"/>
    </row>
    <row r="199" ht="12.75">
      <c r="I199" s="34"/>
    </row>
    <row r="200" ht="12.75">
      <c r="I200" s="34"/>
    </row>
    <row r="201" ht="12.75">
      <c r="I201" s="34"/>
    </row>
    <row r="202" ht="12.75">
      <c r="I202" s="34"/>
    </row>
    <row r="203" ht="12.75">
      <c r="I203" s="34"/>
    </row>
    <row r="204" ht="12.75">
      <c r="I204" s="34"/>
    </row>
    <row r="205" ht="12.75">
      <c r="I205" s="34"/>
    </row>
    <row r="206" ht="12.75">
      <c r="I206" s="34"/>
    </row>
    <row r="207" ht="12.75">
      <c r="I207" s="34"/>
    </row>
    <row r="208" ht="12.75">
      <c r="I208" s="34"/>
    </row>
    <row r="209" ht="12.75">
      <c r="I209" s="34"/>
    </row>
    <row r="210" ht="12.75">
      <c r="I210" s="34"/>
    </row>
    <row r="211" ht="12.75">
      <c r="I211" s="34"/>
    </row>
    <row r="212" ht="12.75">
      <c r="I212" s="34"/>
    </row>
    <row r="213" ht="12.75">
      <c r="I213" s="34"/>
    </row>
    <row r="214" ht="12.75">
      <c r="I214" s="34"/>
    </row>
    <row r="215" ht="12.75">
      <c r="I215" s="34"/>
    </row>
    <row r="216" ht="12.75">
      <c r="I216" s="34"/>
    </row>
    <row r="217" ht="12.75">
      <c r="I217" s="34"/>
    </row>
    <row r="218" ht="12.75">
      <c r="I218" s="34"/>
    </row>
    <row r="219" ht="12.75">
      <c r="I219" s="34"/>
    </row>
    <row r="220" ht="12.75">
      <c r="I220" s="34"/>
    </row>
    <row r="221" ht="12.75">
      <c r="I221" s="34"/>
    </row>
    <row r="222" ht="12.75">
      <c r="I222" s="34"/>
    </row>
    <row r="223" ht="12.75">
      <c r="I223" s="34"/>
    </row>
    <row r="224" ht="12.75">
      <c r="I224" s="34"/>
    </row>
    <row r="225" ht="12.75">
      <c r="I225" s="34"/>
    </row>
    <row r="226" ht="12.75">
      <c r="I226" s="34"/>
    </row>
    <row r="227" ht="12.75">
      <c r="I227" s="34"/>
    </row>
    <row r="228" ht="12.75">
      <c r="I228" s="34"/>
    </row>
    <row r="229" ht="12.75">
      <c r="I229" s="34"/>
    </row>
    <row r="230" ht="12.75">
      <c r="I230" s="34"/>
    </row>
    <row r="231" ht="12.75">
      <c r="I231" s="34"/>
    </row>
    <row r="232" ht="12.75">
      <c r="I232" s="34"/>
    </row>
    <row r="233" ht="12.75">
      <c r="I233" s="34"/>
    </row>
    <row r="234" ht="12.75">
      <c r="I234" s="34"/>
    </row>
    <row r="235" ht="12.75">
      <c r="I235" s="34"/>
    </row>
    <row r="236" ht="12.75">
      <c r="I236" s="34"/>
    </row>
    <row r="237" ht="12.75">
      <c r="I237" s="34"/>
    </row>
    <row r="238" ht="12.75">
      <c r="I238" s="34"/>
    </row>
    <row r="239" ht="12.75">
      <c r="I239" s="34"/>
    </row>
    <row r="240" ht="12.75">
      <c r="I240" s="34"/>
    </row>
    <row r="241" ht="12.75">
      <c r="I241" s="34"/>
    </row>
    <row r="242" ht="12.75">
      <c r="I242" s="34"/>
    </row>
    <row r="243" ht="12.75">
      <c r="I243" s="34"/>
    </row>
    <row r="244" ht="12.75">
      <c r="I244" s="34"/>
    </row>
    <row r="245" ht="12.75">
      <c r="I245" s="34"/>
    </row>
    <row r="246" ht="12.75">
      <c r="I246" s="34"/>
    </row>
    <row r="247" ht="12.75">
      <c r="I247" s="34"/>
    </row>
    <row r="248" ht="12.75">
      <c r="I248" s="34"/>
    </row>
    <row r="249" ht="12.75">
      <c r="I249" s="34"/>
    </row>
    <row r="250" ht="12.75">
      <c r="I250" s="34"/>
    </row>
    <row r="251" ht="12.75">
      <c r="I251" s="34"/>
    </row>
    <row r="252" ht="12.75">
      <c r="I252" s="34"/>
    </row>
    <row r="253" ht="12.75">
      <c r="I253" s="34"/>
    </row>
    <row r="254" ht="12.75">
      <c r="I254" s="34"/>
    </row>
    <row r="255" ht="12.75">
      <c r="I255" s="34"/>
    </row>
    <row r="256" ht="12.75">
      <c r="I256" s="34"/>
    </row>
    <row r="257" ht="12.75">
      <c r="I257" s="34"/>
    </row>
    <row r="258" ht="12.75">
      <c r="I258" s="34"/>
    </row>
    <row r="259" ht="12.75">
      <c r="I259" s="34"/>
    </row>
    <row r="260" ht="12.75">
      <c r="I260" s="34"/>
    </row>
    <row r="261" ht="12.75">
      <c r="I261" s="34"/>
    </row>
    <row r="262" ht="12.75">
      <c r="I262" s="34"/>
    </row>
    <row r="263" ht="12.75">
      <c r="I263" s="34"/>
    </row>
    <row r="264" ht="12.75">
      <c r="I264" s="34"/>
    </row>
    <row r="265" ht="12.75">
      <c r="I265" s="34"/>
    </row>
    <row r="266" ht="12.75">
      <c r="I266" s="34"/>
    </row>
    <row r="267" ht="12.75">
      <c r="I267" s="34"/>
    </row>
    <row r="268" ht="12.75">
      <c r="I268" s="34"/>
    </row>
    <row r="269" ht="12.75">
      <c r="I269" s="34"/>
    </row>
    <row r="270" ht="12.75">
      <c r="I270" s="34"/>
    </row>
    <row r="271" ht="12.75">
      <c r="I271" s="34"/>
    </row>
    <row r="272" ht="12.75">
      <c r="I272" s="34"/>
    </row>
    <row r="273" ht="12.75">
      <c r="I273" s="34"/>
    </row>
    <row r="274" ht="12.75">
      <c r="I274" s="34"/>
    </row>
    <row r="275" ht="12.75">
      <c r="I275" s="34"/>
    </row>
    <row r="276" ht="12.75">
      <c r="I276" s="34"/>
    </row>
    <row r="277" ht="12.75">
      <c r="I277" s="34"/>
    </row>
    <row r="278" ht="12.75">
      <c r="I278" s="34"/>
    </row>
    <row r="279" ht="12.75">
      <c r="I279" s="34"/>
    </row>
    <row r="280" ht="12.75">
      <c r="I280" s="34"/>
    </row>
    <row r="281" ht="12.75">
      <c r="I281" s="34"/>
    </row>
    <row r="282" ht="12.75">
      <c r="I282" s="34"/>
    </row>
    <row r="283" ht="12.75">
      <c r="I283" s="34"/>
    </row>
    <row r="284" ht="12.75">
      <c r="I284" s="34"/>
    </row>
    <row r="285" ht="12.75">
      <c r="I285" s="34"/>
    </row>
    <row r="286" ht="12.75">
      <c r="I286" s="34"/>
    </row>
    <row r="287" ht="12.75">
      <c r="I287" s="34"/>
    </row>
    <row r="288" ht="12.75">
      <c r="I288" s="34"/>
    </row>
    <row r="289" ht="12.75">
      <c r="I289" s="34"/>
    </row>
    <row r="290" ht="12.75">
      <c r="I290" s="34"/>
    </row>
    <row r="291" ht="12.75">
      <c r="I291" s="34"/>
    </row>
    <row r="292" ht="12.75">
      <c r="I292" s="34"/>
    </row>
    <row r="293" ht="12.75">
      <c r="I293" s="34"/>
    </row>
    <row r="294" ht="12.75">
      <c r="I294" s="34"/>
    </row>
    <row r="295" ht="12.75">
      <c r="I295" s="34"/>
    </row>
    <row r="296" ht="12.75">
      <c r="I296" s="34"/>
    </row>
    <row r="297" ht="12.75">
      <c r="I297" s="34"/>
    </row>
    <row r="298" ht="12.75">
      <c r="I298" s="34"/>
    </row>
    <row r="299" ht="12.75">
      <c r="I299" s="34"/>
    </row>
    <row r="300" ht="12.75">
      <c r="I300" s="34"/>
    </row>
    <row r="301" ht="12.75">
      <c r="I301" s="34"/>
    </row>
    <row r="302" ht="12.75">
      <c r="I302" s="34"/>
    </row>
    <row r="303" ht="12.75">
      <c r="I303" s="34"/>
    </row>
    <row r="304" ht="12.75">
      <c r="I304" s="34"/>
    </row>
    <row r="305" ht="12.75">
      <c r="I305" s="34"/>
    </row>
    <row r="306" ht="12.75">
      <c r="I306" s="34"/>
    </row>
    <row r="307" ht="12.75">
      <c r="I307" s="34"/>
    </row>
    <row r="308" ht="12.75">
      <c r="I308" s="34"/>
    </row>
    <row r="309" ht="12.75">
      <c r="I309" s="34"/>
    </row>
    <row r="310" ht="12.75">
      <c r="I310" s="34"/>
    </row>
    <row r="311" ht="12.75">
      <c r="I311" s="34"/>
    </row>
    <row r="312" ht="12.75">
      <c r="I312" s="34"/>
    </row>
    <row r="313" ht="12.75">
      <c r="I313" s="34"/>
    </row>
    <row r="314" ht="12.75">
      <c r="I314" s="34"/>
    </row>
    <row r="315" ht="12.75">
      <c r="I315" s="34"/>
    </row>
    <row r="316" ht="12.75">
      <c r="I316" s="34"/>
    </row>
    <row r="317" ht="12.75">
      <c r="I317" s="34"/>
    </row>
    <row r="318" ht="12.75">
      <c r="I318" s="34"/>
    </row>
    <row r="319" ht="12.75">
      <c r="I319" s="34"/>
    </row>
    <row r="320" ht="12.75">
      <c r="I320" s="34"/>
    </row>
    <row r="321" ht="12.75">
      <c r="I321" s="34"/>
    </row>
    <row r="322" ht="12.75">
      <c r="I322" s="34"/>
    </row>
    <row r="323" ht="12.75">
      <c r="I323" s="34"/>
    </row>
    <row r="324" ht="12.75">
      <c r="I324" s="34"/>
    </row>
    <row r="325" ht="12.75">
      <c r="I325" s="34"/>
    </row>
    <row r="326" ht="12.75">
      <c r="I326" s="34"/>
    </row>
    <row r="327" ht="12.75">
      <c r="I327" s="34"/>
    </row>
    <row r="328" ht="12.75">
      <c r="I328" s="34"/>
    </row>
    <row r="329" ht="12.75">
      <c r="I329" s="34"/>
    </row>
    <row r="330" ht="12.75">
      <c r="I330" s="34"/>
    </row>
    <row r="331" ht="12.75">
      <c r="I331" s="34"/>
    </row>
    <row r="332" ht="12.75">
      <c r="I332" s="34"/>
    </row>
    <row r="333" ht="12.75">
      <c r="I333" s="34"/>
    </row>
    <row r="334" ht="12.75">
      <c r="I334" s="34"/>
    </row>
    <row r="335" ht="12.75">
      <c r="I335" s="34"/>
    </row>
    <row r="336" ht="12.75">
      <c r="I336" s="34"/>
    </row>
    <row r="337" ht="12.75">
      <c r="I337" s="34"/>
    </row>
    <row r="338" ht="12.75">
      <c r="I338" s="34"/>
    </row>
    <row r="339" ht="12.75">
      <c r="I339" s="34"/>
    </row>
    <row r="340" ht="12.75">
      <c r="I340" s="34"/>
    </row>
    <row r="341" ht="12.75">
      <c r="I341" s="34"/>
    </row>
    <row r="342" ht="12.75">
      <c r="I342" s="34"/>
    </row>
    <row r="343" ht="12.75">
      <c r="I343" s="34"/>
    </row>
    <row r="344" ht="12.75">
      <c r="I344" s="34"/>
    </row>
    <row r="345" ht="12.75">
      <c r="I345" s="34"/>
    </row>
    <row r="346" ht="12.75">
      <c r="I346" s="34"/>
    </row>
    <row r="347" ht="12.75">
      <c r="I347" s="34"/>
    </row>
    <row r="348" ht="12.75">
      <c r="I348" s="34"/>
    </row>
    <row r="349" ht="12.75">
      <c r="I349" s="34"/>
    </row>
    <row r="350" ht="12.75">
      <c r="I350" s="34"/>
    </row>
    <row r="351" ht="12.75">
      <c r="I351" s="34"/>
    </row>
    <row r="352" ht="12.75">
      <c r="I352" s="34"/>
    </row>
    <row r="353" ht="12.75">
      <c r="I353" s="34"/>
    </row>
    <row r="354" ht="12.75">
      <c r="I354" s="34"/>
    </row>
    <row r="355" ht="12.75">
      <c r="I355" s="34"/>
    </row>
    <row r="356" ht="12.75">
      <c r="I356" s="34"/>
    </row>
    <row r="357" ht="12.75">
      <c r="I357" s="34"/>
    </row>
    <row r="358" ht="12.75">
      <c r="I358" s="34"/>
    </row>
    <row r="359" ht="12.75">
      <c r="I359" s="34"/>
    </row>
    <row r="360" ht="12.75">
      <c r="I360" s="34"/>
    </row>
    <row r="361" ht="12.75">
      <c r="I361" s="34"/>
    </row>
    <row r="362" ht="12.75">
      <c r="I362" s="34"/>
    </row>
    <row r="363" ht="12.75">
      <c r="I363" s="34"/>
    </row>
    <row r="364" ht="12.75">
      <c r="I364" s="34"/>
    </row>
    <row r="365" ht="12.75">
      <c r="I365" s="34"/>
    </row>
    <row r="366" ht="12.75">
      <c r="I366" s="34"/>
    </row>
    <row r="367" ht="12.75">
      <c r="I367" s="34"/>
    </row>
    <row r="368" ht="12.75">
      <c r="I368" s="34"/>
    </row>
    <row r="369" ht="12.75">
      <c r="I369" s="34"/>
    </row>
    <row r="370" ht="12.75">
      <c r="I370" s="34"/>
    </row>
    <row r="371" ht="12.75">
      <c r="I371" s="34"/>
    </row>
    <row r="372" ht="12.75">
      <c r="I372" s="34"/>
    </row>
    <row r="373" ht="12.75">
      <c r="I373" s="34"/>
    </row>
    <row r="374" ht="12.75">
      <c r="I374" s="34"/>
    </row>
    <row r="375" ht="12.75">
      <c r="I375" s="34"/>
    </row>
    <row r="376" ht="12.75">
      <c r="I376" s="34"/>
    </row>
    <row r="377" ht="12.75">
      <c r="I377" s="34"/>
    </row>
    <row r="378" ht="12.75">
      <c r="I378" s="34"/>
    </row>
    <row r="379" ht="12.75">
      <c r="I379" s="34"/>
    </row>
    <row r="380" ht="12.75">
      <c r="I380" s="34"/>
    </row>
    <row r="381" ht="12.75">
      <c r="I381" s="34"/>
    </row>
    <row r="382" ht="12.75">
      <c r="I382" s="34"/>
    </row>
    <row r="383" ht="12.75">
      <c r="I383" s="34"/>
    </row>
    <row r="384" ht="12.75">
      <c r="I384" s="34"/>
    </row>
    <row r="385" ht="12.75">
      <c r="I385" s="34"/>
    </row>
    <row r="386" ht="12.75">
      <c r="I386" s="34"/>
    </row>
    <row r="387" ht="12.75">
      <c r="I387" s="34"/>
    </row>
    <row r="388" ht="12.75">
      <c r="I388" s="34"/>
    </row>
    <row r="389" ht="12.75">
      <c r="I389" s="34"/>
    </row>
    <row r="390" ht="12.75">
      <c r="I390" s="34"/>
    </row>
    <row r="391" ht="12.75">
      <c r="I391" s="34"/>
    </row>
    <row r="392" ht="12.75">
      <c r="I392" s="34"/>
    </row>
    <row r="393" ht="12.75">
      <c r="I393" s="34"/>
    </row>
    <row r="394" ht="12.75">
      <c r="I394" s="34"/>
    </row>
    <row r="395" ht="12.75">
      <c r="I395" s="34"/>
    </row>
    <row r="396" ht="12.75">
      <c r="I396" s="34"/>
    </row>
    <row r="397" ht="12.75">
      <c r="I397" s="34"/>
    </row>
    <row r="398" ht="12.75">
      <c r="I398" s="34"/>
    </row>
    <row r="399" ht="12.75">
      <c r="I399" s="34"/>
    </row>
    <row r="400" ht="12.75">
      <c r="I400" s="34"/>
    </row>
    <row r="401" ht="12.75">
      <c r="I401" s="34"/>
    </row>
    <row r="402" ht="12.75">
      <c r="I402" s="34"/>
    </row>
    <row r="403" ht="12.75">
      <c r="I403" s="34"/>
    </row>
    <row r="404" ht="12.75">
      <c r="I404" s="34"/>
    </row>
    <row r="405" ht="12.75">
      <c r="I405" s="34"/>
    </row>
    <row r="406" ht="12.75">
      <c r="I406" s="34"/>
    </row>
    <row r="407" ht="12.75">
      <c r="I407" s="34"/>
    </row>
    <row r="408" ht="12.75">
      <c r="I408" s="34"/>
    </row>
    <row r="409" ht="12.75">
      <c r="I409" s="34"/>
    </row>
    <row r="410" ht="12.75">
      <c r="I410" s="34"/>
    </row>
    <row r="411" ht="12.75">
      <c r="I411" s="34"/>
    </row>
    <row r="412" ht="12.75">
      <c r="I412" s="34"/>
    </row>
    <row r="413" ht="12.75">
      <c r="I413" s="34"/>
    </row>
    <row r="414" ht="12.75">
      <c r="I414" s="34"/>
    </row>
    <row r="415" ht="12.75">
      <c r="I415" s="34"/>
    </row>
    <row r="416" ht="12.75">
      <c r="I416" s="34"/>
    </row>
    <row r="417" ht="12.75">
      <c r="I417" s="34"/>
    </row>
    <row r="418" ht="12.75">
      <c r="I418" s="34"/>
    </row>
    <row r="419" ht="12.75">
      <c r="I419" s="34"/>
    </row>
    <row r="420" ht="12.75">
      <c r="I420" s="34"/>
    </row>
    <row r="421" ht="12.75">
      <c r="I421" s="34"/>
    </row>
    <row r="422" ht="12.75">
      <c r="I422" s="34"/>
    </row>
    <row r="423" ht="12.75">
      <c r="I423" s="34"/>
    </row>
    <row r="424" ht="12.75">
      <c r="I424" s="34"/>
    </row>
    <row r="425" ht="12.75">
      <c r="I425" s="34"/>
    </row>
    <row r="426" ht="12.75">
      <c r="I426" s="34"/>
    </row>
    <row r="427" ht="12.75">
      <c r="I427" s="34"/>
    </row>
    <row r="428" ht="12.75">
      <c r="I428" s="34"/>
    </row>
    <row r="429" ht="12.75">
      <c r="I429" s="34"/>
    </row>
    <row r="430" ht="12.75">
      <c r="I430" s="34"/>
    </row>
    <row r="431" ht="12.75">
      <c r="I431" s="34"/>
    </row>
    <row r="432" ht="12.75">
      <c r="I432" s="34"/>
    </row>
    <row r="433" ht="12.75">
      <c r="I433" s="34"/>
    </row>
    <row r="434" ht="12.75">
      <c r="I434" s="34"/>
    </row>
    <row r="435" ht="12.75">
      <c r="I435" s="34"/>
    </row>
    <row r="436" ht="12.75">
      <c r="I436" s="34"/>
    </row>
    <row r="437" ht="12.75">
      <c r="I437" s="34"/>
    </row>
    <row r="438" ht="12.75">
      <c r="I438" s="34"/>
    </row>
    <row r="439" ht="12.75">
      <c r="I439" s="34"/>
    </row>
    <row r="440" ht="12.75">
      <c r="I440" s="34"/>
    </row>
    <row r="441" ht="12.75">
      <c r="I441" s="34"/>
    </row>
    <row r="442" ht="12.75">
      <c r="I442" s="34"/>
    </row>
    <row r="443" ht="12.75">
      <c r="I443" s="34"/>
    </row>
    <row r="444" ht="12.75">
      <c r="I444" s="34"/>
    </row>
    <row r="445" ht="12.75">
      <c r="I445" s="34"/>
    </row>
    <row r="446" ht="12.75">
      <c r="I446" s="34"/>
    </row>
    <row r="447" ht="12.75">
      <c r="I447" s="34"/>
    </row>
    <row r="448" ht="12.75">
      <c r="I448" s="34"/>
    </row>
    <row r="449" ht="12.75">
      <c r="I449" s="34"/>
    </row>
    <row r="450" ht="12.75">
      <c r="I450" s="34"/>
    </row>
    <row r="451" ht="12.75">
      <c r="I451" s="34"/>
    </row>
    <row r="452" ht="12.75">
      <c r="I452" s="34"/>
    </row>
    <row r="453" ht="12.75">
      <c r="I453" s="34"/>
    </row>
    <row r="454" ht="12.75">
      <c r="I454" s="34"/>
    </row>
    <row r="455" ht="12.75">
      <c r="I455" s="34"/>
    </row>
    <row r="456" ht="12.75">
      <c r="I456" s="34"/>
    </row>
    <row r="457" ht="12.75">
      <c r="I457" s="34"/>
    </row>
    <row r="458" ht="12.75">
      <c r="I458" s="34"/>
    </row>
    <row r="459" ht="12.75">
      <c r="I459" s="34"/>
    </row>
    <row r="460" ht="12.75">
      <c r="I460" s="34"/>
    </row>
    <row r="461" ht="12.75">
      <c r="I461" s="34"/>
    </row>
    <row r="462" ht="12.75">
      <c r="I462" s="34"/>
    </row>
    <row r="463" ht="12.75">
      <c r="I463" s="34"/>
    </row>
    <row r="464" ht="12.75">
      <c r="I464" s="34"/>
    </row>
    <row r="465" ht="12.75">
      <c r="I465" s="34"/>
    </row>
    <row r="466" ht="12.75">
      <c r="I466" s="34"/>
    </row>
    <row r="467" ht="12.75">
      <c r="I467" s="34"/>
    </row>
    <row r="468" ht="12.75">
      <c r="I468" s="34"/>
    </row>
    <row r="469" ht="12.75">
      <c r="I469" s="34"/>
    </row>
    <row r="470" ht="12.75">
      <c r="I470" s="34"/>
    </row>
    <row r="471" ht="12.75">
      <c r="I471" s="34"/>
    </row>
    <row r="472" ht="12.75">
      <c r="I472" s="34"/>
    </row>
    <row r="473" ht="12.75">
      <c r="I473" s="34"/>
    </row>
    <row r="474" ht="12.75">
      <c r="I474" s="34"/>
    </row>
    <row r="475" ht="12.75">
      <c r="I475" s="34"/>
    </row>
    <row r="476" ht="12.75">
      <c r="I476" s="34"/>
    </row>
    <row r="477" ht="12.75">
      <c r="I477" s="34"/>
    </row>
    <row r="478" ht="12.75">
      <c r="I478" s="34"/>
    </row>
    <row r="479" ht="12.75">
      <c r="I479" s="34"/>
    </row>
    <row r="480" ht="12.75">
      <c r="I480" s="34"/>
    </row>
    <row r="481" ht="12.75">
      <c r="I481" s="34"/>
    </row>
    <row r="482" ht="12.75">
      <c r="I482" s="34"/>
    </row>
    <row r="483" ht="12.75">
      <c r="I483" s="34"/>
    </row>
    <row r="484" ht="12.75">
      <c r="I484" s="34"/>
    </row>
    <row r="485" ht="12.75">
      <c r="I485" s="34"/>
    </row>
    <row r="486" ht="12.75">
      <c r="I486" s="34"/>
    </row>
    <row r="487" ht="12.75">
      <c r="I487" s="34"/>
    </row>
    <row r="488" ht="12.75">
      <c r="I488" s="34"/>
    </row>
    <row r="489" ht="12.75">
      <c r="I489" s="34"/>
    </row>
    <row r="490" ht="12.75">
      <c r="I490" s="34"/>
    </row>
    <row r="491" ht="12.75">
      <c r="I491" s="34"/>
    </row>
    <row r="492" ht="12.75">
      <c r="I492" s="34"/>
    </row>
    <row r="493" ht="12.75">
      <c r="I493" s="34"/>
    </row>
    <row r="494" ht="12.75">
      <c r="I494" s="34"/>
    </row>
    <row r="495" ht="12.75">
      <c r="I495" s="34"/>
    </row>
    <row r="496" ht="12.75">
      <c r="I496" s="34"/>
    </row>
    <row r="497" ht="12.75">
      <c r="I497" s="34"/>
    </row>
    <row r="498" ht="12.75">
      <c r="I498" s="34"/>
    </row>
    <row r="499" ht="12.75">
      <c r="I499" s="34"/>
    </row>
    <row r="500" ht="12.75">
      <c r="I500" s="34"/>
    </row>
    <row r="501" ht="12.75">
      <c r="I501" s="34"/>
    </row>
    <row r="502" ht="12.75">
      <c r="I502" s="34"/>
    </row>
    <row r="503" ht="12.75">
      <c r="I503" s="34"/>
    </row>
    <row r="504" ht="12.75">
      <c r="I504" s="34"/>
    </row>
    <row r="505" ht="12.75">
      <c r="I505" s="34"/>
    </row>
    <row r="506" ht="12.75">
      <c r="I506" s="34"/>
    </row>
    <row r="507" ht="12.75">
      <c r="I507" s="34"/>
    </row>
    <row r="508" ht="12.75">
      <c r="I508" s="34"/>
    </row>
    <row r="509" ht="12.75">
      <c r="I509" s="34"/>
    </row>
    <row r="510" ht="12.75">
      <c r="I510" s="34"/>
    </row>
    <row r="511" ht="12.75">
      <c r="I511" s="34"/>
    </row>
    <row r="512" ht="12.75">
      <c r="I512" s="34"/>
    </row>
    <row r="513" ht="12.75">
      <c r="I513" s="34"/>
    </row>
    <row r="514" ht="12.75">
      <c r="I514" s="34"/>
    </row>
    <row r="515" ht="12.75">
      <c r="I515" s="34"/>
    </row>
    <row r="516" ht="12.75">
      <c r="I516" s="34"/>
    </row>
    <row r="517" ht="12.75">
      <c r="I517" s="34"/>
    </row>
    <row r="518" ht="12.75">
      <c r="I518" s="34"/>
    </row>
    <row r="519" ht="12.75">
      <c r="I519" s="34"/>
    </row>
    <row r="520" ht="12.75">
      <c r="I520" s="34"/>
    </row>
    <row r="521" ht="12.75">
      <c r="I521" s="34"/>
    </row>
    <row r="522" ht="12.75">
      <c r="I522" s="34"/>
    </row>
    <row r="523" ht="12.75">
      <c r="I523" s="34"/>
    </row>
    <row r="524" ht="12.75">
      <c r="I524" s="34"/>
    </row>
    <row r="525" ht="12.75">
      <c r="I525" s="34"/>
    </row>
    <row r="526" ht="12.75">
      <c r="I526" s="34"/>
    </row>
    <row r="527" ht="12.75">
      <c r="I527" s="34"/>
    </row>
    <row r="528" ht="12.75">
      <c r="I528" s="34"/>
    </row>
    <row r="529" ht="12.75">
      <c r="I529" s="34"/>
    </row>
    <row r="530" ht="12.75">
      <c r="I530" s="34"/>
    </row>
    <row r="531" ht="12.75">
      <c r="I531" s="34"/>
    </row>
    <row r="532" ht="12.75">
      <c r="I532" s="34"/>
    </row>
    <row r="533" ht="12.75">
      <c r="I533" s="34"/>
    </row>
    <row r="534" ht="12.75">
      <c r="I534" s="34"/>
    </row>
    <row r="535" ht="12.75">
      <c r="I535" s="34"/>
    </row>
    <row r="536" ht="12.75">
      <c r="I536" s="34"/>
    </row>
    <row r="537" ht="12.75">
      <c r="I537" s="34"/>
    </row>
    <row r="538" ht="12.75">
      <c r="I538" s="34"/>
    </row>
    <row r="539" ht="12.75">
      <c r="I539" s="34"/>
    </row>
    <row r="540" ht="12.75">
      <c r="I540" s="34"/>
    </row>
    <row r="541" ht="12.75">
      <c r="I541" s="34"/>
    </row>
    <row r="542" ht="12.75">
      <c r="I542" s="34"/>
    </row>
    <row r="543" ht="12.75">
      <c r="I543" s="34"/>
    </row>
    <row r="544" ht="12.75">
      <c r="I544" s="34"/>
    </row>
    <row r="545" ht="12.75">
      <c r="I545" s="34"/>
    </row>
    <row r="546" ht="12.75">
      <c r="I546" s="34"/>
    </row>
    <row r="547" ht="12.75">
      <c r="I547" s="34"/>
    </row>
    <row r="548" ht="12.75">
      <c r="I548" s="34"/>
    </row>
    <row r="549" ht="12.75">
      <c r="I549" s="34"/>
    </row>
    <row r="550" ht="12.75">
      <c r="I550" s="34"/>
    </row>
    <row r="551" ht="12.75">
      <c r="I551" s="34"/>
    </row>
    <row r="552" ht="12.75">
      <c r="I552" s="34"/>
    </row>
    <row r="553" ht="12.75">
      <c r="I553" s="34"/>
    </row>
    <row r="554" ht="12.75">
      <c r="I554" s="34"/>
    </row>
    <row r="555" ht="12.75">
      <c r="I555" s="34"/>
    </row>
    <row r="556" ht="12.75">
      <c r="I556" s="34"/>
    </row>
    <row r="557" ht="12.75">
      <c r="I557" s="34"/>
    </row>
    <row r="558" ht="12.75">
      <c r="I558" s="34"/>
    </row>
    <row r="559" ht="12.75">
      <c r="I559" s="34"/>
    </row>
    <row r="560" ht="12.75">
      <c r="I560" s="34"/>
    </row>
    <row r="561" ht="12.75">
      <c r="I561" s="34"/>
    </row>
    <row r="562" ht="12.75">
      <c r="I562" s="34"/>
    </row>
    <row r="563" ht="12.75">
      <c r="I563" s="34"/>
    </row>
    <row r="564" ht="12.75">
      <c r="I564" s="34"/>
    </row>
    <row r="565" ht="12.75">
      <c r="I565" s="34"/>
    </row>
    <row r="566" ht="12.75">
      <c r="I566" s="34"/>
    </row>
    <row r="567" ht="12.75">
      <c r="I567" s="34"/>
    </row>
    <row r="568" ht="12.75">
      <c r="I568" s="34"/>
    </row>
    <row r="569" ht="12.75">
      <c r="I569" s="34"/>
    </row>
    <row r="570" ht="12.75">
      <c r="I570" s="34"/>
    </row>
    <row r="571" ht="12.75">
      <c r="I571" s="34"/>
    </row>
    <row r="572" ht="12.75">
      <c r="I572" s="34"/>
    </row>
    <row r="573" ht="12.75">
      <c r="I573" s="34"/>
    </row>
    <row r="574" ht="12.75">
      <c r="I574" s="34"/>
    </row>
    <row r="575" ht="12.75">
      <c r="I575" s="34"/>
    </row>
    <row r="576" ht="12.75">
      <c r="I576" s="34"/>
    </row>
    <row r="577" ht="12.75">
      <c r="I577" s="34"/>
    </row>
    <row r="578" ht="12.75">
      <c r="I578" s="34"/>
    </row>
    <row r="579" ht="12.75">
      <c r="I579" s="34"/>
    </row>
    <row r="580" ht="12.75">
      <c r="I580" s="34"/>
    </row>
    <row r="581" ht="12.75">
      <c r="I581" s="34"/>
    </row>
    <row r="582" ht="12.75">
      <c r="I582" s="34"/>
    </row>
    <row r="583" ht="12.75">
      <c r="I583" s="34"/>
    </row>
    <row r="584" ht="12.75">
      <c r="I584" s="34"/>
    </row>
    <row r="585" ht="12.75">
      <c r="I585" s="34"/>
    </row>
    <row r="586" ht="12.75">
      <c r="I586" s="34"/>
    </row>
    <row r="587" ht="12.75">
      <c r="I587" s="34"/>
    </row>
    <row r="588" ht="12.75">
      <c r="I588" s="34"/>
    </row>
    <row r="589" ht="12.75">
      <c r="I589" s="34"/>
    </row>
    <row r="590" ht="12.75">
      <c r="I590" s="34"/>
    </row>
    <row r="591" ht="12.75">
      <c r="I591" s="34"/>
    </row>
    <row r="592" ht="12.75">
      <c r="I592" s="34"/>
    </row>
    <row r="593" ht="12.75">
      <c r="I593" s="34"/>
    </row>
    <row r="594" ht="12.75">
      <c r="I594" s="34"/>
    </row>
    <row r="595" ht="12.75">
      <c r="I595" s="34"/>
    </row>
    <row r="596" ht="12.75">
      <c r="I596" s="34"/>
    </row>
    <row r="597" ht="12.75">
      <c r="I597" s="34"/>
    </row>
    <row r="598" ht="12.75">
      <c r="I598" s="34"/>
    </row>
    <row r="599" ht="12.75">
      <c r="I599" s="34"/>
    </row>
    <row r="600" ht="12.75">
      <c r="I600" s="34"/>
    </row>
    <row r="601" ht="12.75">
      <c r="I601" s="34"/>
    </row>
    <row r="602" ht="12.75">
      <c r="I602" s="34"/>
    </row>
    <row r="603" ht="12.75">
      <c r="I603" s="34"/>
    </row>
    <row r="604" ht="12.75">
      <c r="I604" s="34"/>
    </row>
    <row r="605" ht="12.75">
      <c r="I605" s="34"/>
    </row>
    <row r="606" ht="12.75">
      <c r="I606" s="34"/>
    </row>
    <row r="607" ht="12.75">
      <c r="I607" s="34"/>
    </row>
    <row r="608" ht="12.75">
      <c r="I608" s="34"/>
    </row>
    <row r="609" ht="12.75">
      <c r="I609" s="34"/>
    </row>
    <row r="610" ht="12.75">
      <c r="I610" s="34"/>
    </row>
    <row r="611" ht="12.75">
      <c r="I611" s="34"/>
    </row>
    <row r="612" ht="12.75">
      <c r="I612" s="34"/>
    </row>
    <row r="613" ht="12.75">
      <c r="I613" s="34"/>
    </row>
    <row r="614" ht="12.75">
      <c r="I614" s="34"/>
    </row>
    <row r="615" ht="12.75">
      <c r="I615" s="34"/>
    </row>
    <row r="616" ht="12.75">
      <c r="I616" s="34"/>
    </row>
    <row r="617" ht="12.75">
      <c r="I617" s="34"/>
    </row>
    <row r="618" ht="12.75">
      <c r="I618" s="34"/>
    </row>
    <row r="619" ht="12.75">
      <c r="I619" s="34"/>
    </row>
    <row r="620" ht="12.75">
      <c r="I620" s="34"/>
    </row>
    <row r="621" ht="12.75">
      <c r="I621" s="34"/>
    </row>
    <row r="622" ht="12.75">
      <c r="I622" s="34"/>
    </row>
    <row r="623" ht="12.75">
      <c r="I623" s="34"/>
    </row>
    <row r="624" ht="12.75">
      <c r="I624" s="34"/>
    </row>
    <row r="625" ht="12.75">
      <c r="I625" s="34"/>
    </row>
    <row r="626" ht="12.75">
      <c r="I626" s="34"/>
    </row>
    <row r="627" ht="12.75">
      <c r="I627" s="34"/>
    </row>
    <row r="628" ht="12.75">
      <c r="I628" s="34"/>
    </row>
    <row r="629" ht="12.75">
      <c r="I629" s="34"/>
    </row>
    <row r="630" ht="12.75">
      <c r="I630" s="34"/>
    </row>
    <row r="631" ht="12.75">
      <c r="I631" s="34"/>
    </row>
    <row r="632" ht="12.75">
      <c r="I632" s="34"/>
    </row>
    <row r="633" ht="12.75">
      <c r="I633" s="34"/>
    </row>
    <row r="634" ht="12.75">
      <c r="I634" s="34"/>
    </row>
    <row r="635" ht="12.75">
      <c r="I635" s="34"/>
    </row>
    <row r="636" ht="12.75">
      <c r="I636" s="34"/>
    </row>
    <row r="637" ht="12.75">
      <c r="I637" s="34"/>
    </row>
    <row r="638" ht="12.75">
      <c r="I638" s="34"/>
    </row>
    <row r="639" ht="12.75">
      <c r="I639" s="34"/>
    </row>
    <row r="640" ht="12.75">
      <c r="I640" s="34"/>
    </row>
    <row r="641" ht="12.75">
      <c r="I641" s="34"/>
    </row>
    <row r="642" ht="12.75">
      <c r="I642" s="34"/>
    </row>
    <row r="643" ht="12.75">
      <c r="I643" s="34"/>
    </row>
    <row r="644" ht="12.75">
      <c r="I644" s="34"/>
    </row>
    <row r="645" ht="12.75">
      <c r="I645" s="34"/>
    </row>
    <row r="646" ht="12.75">
      <c r="I646" s="34"/>
    </row>
    <row r="647" ht="12.75">
      <c r="I647" s="34"/>
    </row>
    <row r="648" ht="12.75">
      <c r="I648" s="34"/>
    </row>
    <row r="649" ht="12.75">
      <c r="I649" s="34"/>
    </row>
    <row r="650" ht="12.75">
      <c r="I650" s="34"/>
    </row>
    <row r="651" ht="12.75">
      <c r="I651" s="34"/>
    </row>
    <row r="652" ht="12.75">
      <c r="I652" s="34"/>
    </row>
    <row r="653" ht="12.75">
      <c r="I653" s="34"/>
    </row>
    <row r="654" ht="12.75">
      <c r="I654" s="34"/>
    </row>
    <row r="655" ht="12.75">
      <c r="I655" s="34"/>
    </row>
    <row r="656" ht="12.75">
      <c r="I656" s="34"/>
    </row>
    <row r="657" ht="12.75">
      <c r="I657" s="34"/>
    </row>
    <row r="658" ht="12.75">
      <c r="I658" s="34"/>
    </row>
    <row r="659" ht="12.75">
      <c r="I659" s="34"/>
    </row>
    <row r="660" ht="12.75">
      <c r="I660" s="34"/>
    </row>
    <row r="661" ht="12.75">
      <c r="I661" s="34"/>
    </row>
    <row r="662" ht="12.75">
      <c r="I662" s="34"/>
    </row>
    <row r="663" ht="12.75">
      <c r="I663" s="34"/>
    </row>
    <row r="664" ht="12.75">
      <c r="I664" s="34"/>
    </row>
    <row r="665" ht="12.75">
      <c r="I665" s="34"/>
    </row>
    <row r="666" ht="12.75">
      <c r="I666" s="34"/>
    </row>
    <row r="667" ht="12.75">
      <c r="I667" s="34"/>
    </row>
    <row r="668" ht="12.75">
      <c r="I668" s="34"/>
    </row>
    <row r="669" ht="12.75">
      <c r="I669" s="34"/>
    </row>
    <row r="670" ht="12.75">
      <c r="I670" s="34"/>
    </row>
    <row r="671" ht="12.75">
      <c r="I671" s="34"/>
    </row>
    <row r="672" ht="12.75">
      <c r="I672" s="34"/>
    </row>
    <row r="673" ht="12.75">
      <c r="I673" s="34"/>
    </row>
    <row r="674" ht="12.75">
      <c r="I674" s="34"/>
    </row>
    <row r="675" ht="12.75">
      <c r="I675" s="34"/>
    </row>
    <row r="676" ht="12.75">
      <c r="I676" s="34"/>
    </row>
    <row r="677" ht="12.75">
      <c r="I677" s="34"/>
    </row>
    <row r="678" ht="12.75">
      <c r="I678" s="34"/>
    </row>
    <row r="679" ht="12.75">
      <c r="I679" s="34"/>
    </row>
    <row r="680" ht="12.75">
      <c r="I680" s="34"/>
    </row>
    <row r="681" ht="12.75">
      <c r="I681" s="34"/>
    </row>
    <row r="682" ht="12.75">
      <c r="I682" s="34"/>
    </row>
    <row r="683" ht="12.75">
      <c r="I683" s="34"/>
    </row>
    <row r="684" ht="12.75">
      <c r="I684" s="34"/>
    </row>
    <row r="685" ht="12.75">
      <c r="I685" s="34"/>
    </row>
    <row r="686" ht="12.75">
      <c r="I686" s="34"/>
    </row>
    <row r="687" ht="12.75">
      <c r="I687" s="34"/>
    </row>
    <row r="688" ht="12.75">
      <c r="I688" s="34"/>
    </row>
    <row r="689" ht="12.75">
      <c r="I689" s="34"/>
    </row>
    <row r="690" ht="12.75">
      <c r="I690" s="34"/>
    </row>
    <row r="691" ht="12.75">
      <c r="I691" s="34"/>
    </row>
    <row r="692" ht="12.75">
      <c r="I692" s="34"/>
    </row>
    <row r="693" ht="12.75">
      <c r="I693" s="34"/>
    </row>
    <row r="694" ht="12.75">
      <c r="I694" s="34"/>
    </row>
    <row r="695" ht="12.75">
      <c r="I695" s="34"/>
    </row>
    <row r="696" ht="12.75">
      <c r="I696" s="34"/>
    </row>
    <row r="697" ht="12.75">
      <c r="I697" s="34"/>
    </row>
    <row r="698" ht="12.75">
      <c r="I698" s="34"/>
    </row>
    <row r="699" ht="12.75">
      <c r="I699" s="34"/>
    </row>
    <row r="700" ht="12.75">
      <c r="I700" s="34"/>
    </row>
    <row r="701" ht="12.75">
      <c r="I701" s="34"/>
    </row>
    <row r="702" ht="12.75">
      <c r="I702" s="34"/>
    </row>
    <row r="703" ht="12.75">
      <c r="I703" s="34"/>
    </row>
    <row r="704" ht="12.75">
      <c r="I704" s="34"/>
    </row>
    <row r="705" ht="12.75">
      <c r="I705" s="34"/>
    </row>
    <row r="706" ht="12.75">
      <c r="I706" s="34"/>
    </row>
    <row r="707" ht="12.75">
      <c r="I707" s="34"/>
    </row>
    <row r="708" ht="12.75">
      <c r="I708" s="34"/>
    </row>
    <row r="709" ht="12.75">
      <c r="I709" s="34"/>
    </row>
    <row r="710" ht="12.75">
      <c r="I710" s="34"/>
    </row>
    <row r="711" ht="12.75">
      <c r="I711" s="34"/>
    </row>
    <row r="712" ht="12.75">
      <c r="I712" s="34"/>
    </row>
    <row r="713" ht="12.75">
      <c r="I713" s="34"/>
    </row>
    <row r="714" ht="12.75">
      <c r="I714" s="34"/>
    </row>
    <row r="715" ht="12.75">
      <c r="I715" s="34"/>
    </row>
    <row r="716" ht="12.75">
      <c r="I716" s="34"/>
    </row>
    <row r="717" ht="12.75">
      <c r="I717" s="34"/>
    </row>
    <row r="718" ht="12.75">
      <c r="I718" s="34"/>
    </row>
    <row r="719" ht="12.75">
      <c r="I719" s="34"/>
    </row>
    <row r="720" ht="12.75">
      <c r="I720" s="34"/>
    </row>
    <row r="721" ht="12.75">
      <c r="I721" s="34"/>
    </row>
    <row r="722" ht="12.75">
      <c r="I722" s="34"/>
    </row>
    <row r="723" ht="12.75">
      <c r="I723" s="34"/>
    </row>
    <row r="724" ht="12.75">
      <c r="I724" s="34"/>
    </row>
    <row r="725" ht="12.75">
      <c r="I725" s="34"/>
    </row>
    <row r="726" ht="12.75">
      <c r="I726" s="34"/>
    </row>
    <row r="727" ht="12.75">
      <c r="I727" s="34"/>
    </row>
    <row r="728" ht="12.75">
      <c r="I728" s="34"/>
    </row>
    <row r="729" ht="12.75">
      <c r="I729" s="34"/>
    </row>
    <row r="730" ht="12.75">
      <c r="I730" s="34"/>
    </row>
    <row r="731" ht="12.75">
      <c r="I731" s="34"/>
    </row>
    <row r="732" ht="12.75">
      <c r="I732" s="34"/>
    </row>
    <row r="733" ht="12.75">
      <c r="I733" s="34"/>
    </row>
    <row r="734" ht="12.75">
      <c r="I734" s="34"/>
    </row>
    <row r="735" ht="12.75">
      <c r="I735" s="34"/>
    </row>
    <row r="736" ht="12.75">
      <c r="I736" s="34"/>
    </row>
    <row r="737" ht="12.75">
      <c r="I737" s="34"/>
    </row>
    <row r="738" ht="12.75">
      <c r="I738" s="34"/>
    </row>
    <row r="739" ht="12.75">
      <c r="I739" s="34"/>
    </row>
    <row r="740" ht="12.75">
      <c r="I740" s="34"/>
    </row>
    <row r="741" ht="12.75">
      <c r="I741" s="34"/>
    </row>
    <row r="742" ht="12.75">
      <c r="I742" s="34"/>
    </row>
    <row r="743" ht="12.75">
      <c r="I743" s="34"/>
    </row>
    <row r="744" ht="12.75">
      <c r="I744" s="34"/>
    </row>
    <row r="745" ht="12.75">
      <c r="I745" s="34"/>
    </row>
    <row r="746" ht="12.75">
      <c r="I746" s="34"/>
    </row>
    <row r="747" ht="12.75">
      <c r="I747" s="34"/>
    </row>
    <row r="748" ht="12.75">
      <c r="I748" s="34"/>
    </row>
    <row r="749" ht="12.75">
      <c r="I749" s="34"/>
    </row>
    <row r="750" ht="12.75">
      <c r="I750" s="34"/>
    </row>
    <row r="751" ht="12.75">
      <c r="I751" s="34"/>
    </row>
    <row r="752" ht="12.75">
      <c r="I752" s="34"/>
    </row>
    <row r="753" ht="12.75">
      <c r="I753" s="34"/>
    </row>
    <row r="754" ht="12.75">
      <c r="I754" s="34"/>
    </row>
    <row r="755" ht="12.75">
      <c r="I755" s="34"/>
    </row>
    <row r="756" ht="12.75">
      <c r="I756" s="34"/>
    </row>
    <row r="757" ht="12.75">
      <c r="I757" s="34"/>
    </row>
    <row r="758" ht="12.75">
      <c r="I758" s="34"/>
    </row>
    <row r="759" ht="12.75">
      <c r="I759" s="34"/>
    </row>
    <row r="760" ht="12.75">
      <c r="I760" s="34"/>
    </row>
    <row r="761" ht="12.75">
      <c r="I761" s="34"/>
    </row>
    <row r="762" ht="12.75">
      <c r="I762" s="34"/>
    </row>
    <row r="763" ht="12.75">
      <c r="I763" s="34"/>
    </row>
    <row r="764" ht="12.75">
      <c r="I764" s="34"/>
    </row>
    <row r="765" ht="12.75">
      <c r="I765" s="34"/>
    </row>
    <row r="766" ht="12.75">
      <c r="I766" s="34"/>
    </row>
    <row r="767" ht="12.75">
      <c r="I767" s="34"/>
    </row>
    <row r="768" ht="12.75">
      <c r="I768" s="34"/>
    </row>
    <row r="769" ht="12.75">
      <c r="I769" s="34"/>
    </row>
    <row r="770" ht="12.75">
      <c r="I770" s="34"/>
    </row>
    <row r="771" ht="12.75">
      <c r="I771" s="34"/>
    </row>
    <row r="772" ht="12.75">
      <c r="I772" s="34"/>
    </row>
    <row r="773" ht="12.75">
      <c r="I773" s="34"/>
    </row>
    <row r="774" ht="12.75">
      <c r="I774" s="34"/>
    </row>
    <row r="775" ht="12.75">
      <c r="I775" s="34"/>
    </row>
    <row r="776" ht="12.75">
      <c r="I776" s="34"/>
    </row>
    <row r="777" ht="12.75">
      <c r="I777" s="34"/>
    </row>
    <row r="778" ht="12.75">
      <c r="I778" s="34"/>
    </row>
    <row r="779" ht="12.75">
      <c r="I779" s="34"/>
    </row>
    <row r="780" ht="12.75">
      <c r="I780" s="34"/>
    </row>
    <row r="781" ht="12.75">
      <c r="I781" s="34"/>
    </row>
    <row r="782" ht="12.75">
      <c r="I782" s="34"/>
    </row>
    <row r="783" ht="12.75">
      <c r="I783" s="34"/>
    </row>
    <row r="784" ht="12.75">
      <c r="I784" s="34"/>
    </row>
    <row r="785" ht="12.75">
      <c r="I785" s="34"/>
    </row>
    <row r="786" ht="12.75">
      <c r="I786" s="34"/>
    </row>
    <row r="787" ht="12.75">
      <c r="I787" s="34"/>
    </row>
    <row r="788" ht="12.75">
      <c r="I788" s="34"/>
    </row>
    <row r="789" ht="12.75">
      <c r="I789" s="34"/>
    </row>
    <row r="790" ht="12.75">
      <c r="I790" s="34"/>
    </row>
    <row r="791" ht="12.75">
      <c r="I791" s="34"/>
    </row>
    <row r="792" ht="12.75">
      <c r="I792" s="34"/>
    </row>
    <row r="793" ht="12.75">
      <c r="I793" s="34"/>
    </row>
    <row r="794" ht="12.75">
      <c r="I794" s="34"/>
    </row>
    <row r="795" ht="12.75">
      <c r="I795" s="34"/>
    </row>
    <row r="796" ht="12.75">
      <c r="I796" s="34"/>
    </row>
    <row r="797" ht="12.75">
      <c r="I797" s="34"/>
    </row>
    <row r="798" ht="12.75">
      <c r="I798" s="34"/>
    </row>
    <row r="799" ht="12.75">
      <c r="I799" s="34"/>
    </row>
    <row r="800" ht="12.75">
      <c r="I800" s="34"/>
    </row>
    <row r="801" ht="12.75">
      <c r="I801" s="34"/>
    </row>
    <row r="802" ht="12.75">
      <c r="I802" s="34"/>
    </row>
    <row r="803" ht="12.75">
      <c r="I803" s="34"/>
    </row>
    <row r="804" ht="12.75">
      <c r="I804" s="34"/>
    </row>
    <row r="805" ht="12.75">
      <c r="I805" s="34"/>
    </row>
    <row r="806" ht="12.75">
      <c r="I806" s="34"/>
    </row>
    <row r="807" ht="12.75">
      <c r="I807" s="34"/>
    </row>
    <row r="808" ht="12.75">
      <c r="I808" s="34"/>
    </row>
    <row r="809" ht="12.75">
      <c r="I809" s="34"/>
    </row>
    <row r="810" ht="12.75">
      <c r="I810" s="34"/>
    </row>
    <row r="811" ht="12.75">
      <c r="I811" s="34"/>
    </row>
    <row r="812" ht="12.75">
      <c r="I812" s="34"/>
    </row>
    <row r="813" ht="12.75">
      <c r="I813" s="34"/>
    </row>
    <row r="814" ht="12.75">
      <c r="I814" s="34"/>
    </row>
    <row r="815" ht="12.75">
      <c r="I815" s="34"/>
    </row>
    <row r="816" ht="12.75">
      <c r="I816" s="34"/>
    </row>
    <row r="817" ht="12.75">
      <c r="I817" s="34"/>
    </row>
    <row r="818" ht="12.75">
      <c r="I818" s="34"/>
    </row>
    <row r="819" ht="12.75">
      <c r="I819" s="34"/>
    </row>
    <row r="820" ht="12.75">
      <c r="I820" s="34"/>
    </row>
    <row r="821" ht="12.75">
      <c r="I821" s="34"/>
    </row>
    <row r="822" ht="12.75">
      <c r="I822" s="34"/>
    </row>
    <row r="823" ht="12.75">
      <c r="I823" s="34"/>
    </row>
    <row r="824" ht="12.75">
      <c r="I824" s="34"/>
    </row>
    <row r="825" ht="12.75">
      <c r="I825" s="34"/>
    </row>
    <row r="826" ht="12.75">
      <c r="I826" s="34"/>
    </row>
    <row r="827" ht="12.75">
      <c r="I827" s="34"/>
    </row>
    <row r="828" ht="12.75">
      <c r="I828" s="34"/>
    </row>
    <row r="829" ht="12.75">
      <c r="I829" s="34"/>
    </row>
    <row r="830" ht="12.75">
      <c r="I830" s="34"/>
    </row>
    <row r="831" ht="12.75">
      <c r="I831" s="34"/>
    </row>
    <row r="832" ht="12.75">
      <c r="I832" s="34"/>
    </row>
    <row r="833" ht="12.75">
      <c r="I833" s="34"/>
    </row>
    <row r="834" ht="12.75">
      <c r="I834" s="34"/>
    </row>
    <row r="835" ht="12.75">
      <c r="I835" s="34"/>
    </row>
    <row r="836" ht="12.75">
      <c r="I836" s="34"/>
    </row>
    <row r="837" ht="12.75">
      <c r="I837" s="34"/>
    </row>
    <row r="838" ht="12.75">
      <c r="I838" s="34"/>
    </row>
    <row r="839" ht="12.75">
      <c r="I839" s="34"/>
    </row>
    <row r="840" ht="12.75">
      <c r="I840" s="34"/>
    </row>
    <row r="841" ht="12.75">
      <c r="I841" s="34"/>
    </row>
    <row r="842" ht="12.75">
      <c r="I842" s="34"/>
    </row>
    <row r="843" ht="12.75">
      <c r="I843" s="34"/>
    </row>
    <row r="844" ht="12.75">
      <c r="I844" s="34"/>
    </row>
    <row r="845" ht="12.75">
      <c r="I845" s="34"/>
    </row>
    <row r="846" ht="12.75">
      <c r="I846" s="34"/>
    </row>
    <row r="847" ht="12.75">
      <c r="I847" s="34"/>
    </row>
    <row r="848" ht="12.75">
      <c r="I848" s="34"/>
    </row>
    <row r="849" ht="12.75">
      <c r="I849" s="34"/>
    </row>
    <row r="850" ht="12.75">
      <c r="I850" s="34"/>
    </row>
    <row r="851" ht="12.75">
      <c r="I851" s="34"/>
    </row>
    <row r="852" ht="12.75">
      <c r="I852" s="34"/>
    </row>
    <row r="853" ht="12.75">
      <c r="I853" s="34"/>
    </row>
    <row r="854" ht="12.75">
      <c r="I854" s="34"/>
    </row>
    <row r="855" ht="12.75">
      <c r="I855" s="34"/>
    </row>
    <row r="856" ht="12.75">
      <c r="I856" s="34"/>
    </row>
    <row r="857" ht="12.75">
      <c r="I857" s="34"/>
    </row>
    <row r="858" ht="12.75">
      <c r="I858" s="34"/>
    </row>
    <row r="859" ht="12.75">
      <c r="I859" s="34"/>
    </row>
    <row r="860" ht="12.75">
      <c r="I860" s="34"/>
    </row>
    <row r="861" ht="12.75">
      <c r="I861" s="34"/>
    </row>
    <row r="862" ht="12.75">
      <c r="I862" s="34"/>
    </row>
    <row r="863" ht="12.75">
      <c r="I863" s="34"/>
    </row>
    <row r="864" ht="12.75">
      <c r="I864" s="34"/>
    </row>
    <row r="865" ht="12.75">
      <c r="I865" s="34"/>
    </row>
    <row r="866" ht="12.75">
      <c r="I866" s="34"/>
    </row>
    <row r="867" ht="12.75">
      <c r="I867" s="34"/>
    </row>
    <row r="868" ht="12.75">
      <c r="I868" s="34"/>
    </row>
    <row r="869" ht="12.75">
      <c r="I869" s="34"/>
    </row>
    <row r="870" ht="12.75">
      <c r="I870" s="34"/>
    </row>
    <row r="871" ht="12.75">
      <c r="I871" s="34"/>
    </row>
    <row r="872" ht="12.75">
      <c r="I872" s="34"/>
    </row>
    <row r="873" ht="12.75">
      <c r="I873" s="34"/>
    </row>
    <row r="874" ht="12.75">
      <c r="I874" s="34"/>
    </row>
    <row r="875" ht="12.75">
      <c r="I875" s="34"/>
    </row>
    <row r="876" ht="12.75">
      <c r="I876" s="34"/>
    </row>
    <row r="877" ht="12.75">
      <c r="I877" s="34"/>
    </row>
    <row r="878" ht="12.75">
      <c r="I878" s="34"/>
    </row>
    <row r="879" ht="12.75">
      <c r="I879" s="34"/>
    </row>
    <row r="880" ht="12.75">
      <c r="I880" s="34"/>
    </row>
    <row r="881" ht="12.75">
      <c r="I881" s="34"/>
    </row>
    <row r="882" ht="12.75">
      <c r="I882" s="34"/>
    </row>
    <row r="883" ht="12.75">
      <c r="I883" s="34"/>
    </row>
    <row r="884" ht="12.75">
      <c r="I884" s="34"/>
    </row>
    <row r="885" ht="12.75">
      <c r="I885" s="34"/>
    </row>
    <row r="886" ht="12.75">
      <c r="I886" s="34"/>
    </row>
    <row r="887" ht="12.75">
      <c r="I887" s="34"/>
    </row>
    <row r="888" ht="12.75">
      <c r="I888" s="34"/>
    </row>
    <row r="889" ht="12.75">
      <c r="I889" s="34"/>
    </row>
    <row r="890" ht="12.75">
      <c r="I890" s="34"/>
    </row>
    <row r="891" ht="12.75">
      <c r="I891" s="34"/>
    </row>
    <row r="892" ht="12.75">
      <c r="I892" s="34"/>
    </row>
    <row r="893" ht="12.75">
      <c r="I893" s="34"/>
    </row>
    <row r="894" ht="12.75">
      <c r="I894" s="34"/>
    </row>
    <row r="895" ht="12.75">
      <c r="I895" s="34"/>
    </row>
    <row r="896" ht="12.75">
      <c r="I896" s="34"/>
    </row>
    <row r="897" ht="12.75">
      <c r="I897" s="34"/>
    </row>
    <row r="898" ht="12.75">
      <c r="I898" s="34"/>
    </row>
    <row r="899" ht="12.75">
      <c r="I899" s="34"/>
    </row>
    <row r="900" ht="12.75">
      <c r="I900" s="34"/>
    </row>
    <row r="901" ht="12.75">
      <c r="I901" s="34"/>
    </row>
    <row r="902" ht="12.75">
      <c r="I902" s="34"/>
    </row>
    <row r="903" ht="12.75">
      <c r="I903" s="34"/>
    </row>
    <row r="904" ht="12.75">
      <c r="I904" s="34"/>
    </row>
    <row r="905" ht="12.75">
      <c r="I905" s="34"/>
    </row>
    <row r="906" ht="12.75">
      <c r="I906" s="34"/>
    </row>
    <row r="907" ht="12.75">
      <c r="I907" s="34"/>
    </row>
    <row r="908" ht="12.75">
      <c r="I908" s="34"/>
    </row>
    <row r="909" ht="12.75">
      <c r="I909" s="34"/>
    </row>
    <row r="910" ht="12.75">
      <c r="I910" s="34"/>
    </row>
    <row r="911" ht="12.75">
      <c r="I911" s="34"/>
    </row>
    <row r="912" ht="12.75">
      <c r="I912" s="34"/>
    </row>
    <row r="913" ht="12.75">
      <c r="I913" s="34"/>
    </row>
    <row r="914" ht="12.75">
      <c r="I914" s="34"/>
    </row>
    <row r="915" ht="12.75">
      <c r="I915" s="34"/>
    </row>
    <row r="916" ht="12.75">
      <c r="I916" s="34"/>
    </row>
    <row r="917" ht="12.75">
      <c r="I917" s="34"/>
    </row>
    <row r="918" ht="12.75">
      <c r="I918" s="34"/>
    </row>
    <row r="919" ht="12.75">
      <c r="I919" s="34"/>
    </row>
    <row r="920" ht="12.75">
      <c r="I920" s="34"/>
    </row>
    <row r="921" ht="12.75">
      <c r="I921" s="34"/>
    </row>
    <row r="922" ht="12.75">
      <c r="I922" s="34"/>
    </row>
    <row r="923" ht="12.75">
      <c r="I923" s="34"/>
    </row>
    <row r="924" ht="12.75">
      <c r="I924" s="34"/>
    </row>
    <row r="925" ht="12.75">
      <c r="I925" s="34"/>
    </row>
    <row r="926" ht="12.75">
      <c r="I926" s="34"/>
    </row>
    <row r="927" ht="12.75">
      <c r="I927" s="34"/>
    </row>
    <row r="928" ht="12.75">
      <c r="I928" s="34"/>
    </row>
    <row r="929" ht="12.75">
      <c r="I929" s="34"/>
    </row>
    <row r="930" ht="12.75">
      <c r="I930" s="34"/>
    </row>
    <row r="931" ht="12.75">
      <c r="I931" s="34"/>
    </row>
    <row r="932" ht="12.75">
      <c r="I932" s="34"/>
    </row>
    <row r="933" ht="12.75">
      <c r="I933" s="34"/>
    </row>
    <row r="934" ht="12.75">
      <c r="I934" s="34"/>
    </row>
    <row r="935" ht="12.75">
      <c r="I935" s="34"/>
    </row>
    <row r="936" ht="12.75">
      <c r="I936" s="34"/>
    </row>
    <row r="937" ht="12.75">
      <c r="I937" s="34"/>
    </row>
    <row r="938" ht="12.75">
      <c r="I938" s="34"/>
    </row>
    <row r="939" ht="12.75">
      <c r="I939" s="34"/>
    </row>
    <row r="940" ht="12.75">
      <c r="I940" s="34"/>
    </row>
    <row r="941" ht="12.75">
      <c r="I941" s="34"/>
    </row>
    <row r="942" ht="12.75">
      <c r="I942" s="34"/>
    </row>
    <row r="943" ht="12.75">
      <c r="I943" s="34"/>
    </row>
    <row r="944" ht="12.75">
      <c r="I944" s="34"/>
    </row>
    <row r="945" ht="12.75">
      <c r="I945" s="34"/>
    </row>
    <row r="946" ht="12.75">
      <c r="I946" s="34"/>
    </row>
    <row r="947" ht="12.75">
      <c r="I947" s="34"/>
    </row>
    <row r="948" ht="12.75">
      <c r="I948" s="34"/>
    </row>
    <row r="949" ht="12.75">
      <c r="I949" s="34"/>
    </row>
    <row r="950" ht="12.75">
      <c r="I950" s="34"/>
    </row>
    <row r="951" ht="12.75">
      <c r="I951" s="34"/>
    </row>
    <row r="952" ht="12.75">
      <c r="I952" s="34"/>
    </row>
    <row r="953" ht="12.75">
      <c r="I953" s="34"/>
    </row>
    <row r="954" ht="12.75">
      <c r="I954" s="34"/>
    </row>
    <row r="955" ht="12.75">
      <c r="I955" s="34"/>
    </row>
    <row r="956" ht="12.75">
      <c r="I956" s="34"/>
    </row>
    <row r="957" ht="12.75">
      <c r="I957" s="34"/>
    </row>
    <row r="958" ht="12.75">
      <c r="I958" s="34"/>
    </row>
    <row r="959" ht="12.75">
      <c r="I959" s="34"/>
    </row>
    <row r="960" ht="12.75">
      <c r="I960" s="34"/>
    </row>
    <row r="961" ht="12.75">
      <c r="I961" s="34"/>
    </row>
    <row r="962" ht="12.75">
      <c r="I962" s="34"/>
    </row>
    <row r="963" ht="12.75">
      <c r="I963" s="34"/>
    </row>
    <row r="964" ht="12.75">
      <c r="I964" s="34"/>
    </row>
    <row r="965" ht="12.75">
      <c r="I965" s="34"/>
    </row>
    <row r="966" ht="12.75">
      <c r="I966" s="34"/>
    </row>
    <row r="967" ht="12.75">
      <c r="I967" s="34"/>
    </row>
    <row r="968" ht="12.75">
      <c r="I968" s="34"/>
    </row>
    <row r="969" ht="12.75">
      <c r="I969" s="34"/>
    </row>
    <row r="970" ht="12.75">
      <c r="I970" s="34"/>
    </row>
    <row r="971" ht="12.75">
      <c r="I971" s="34"/>
    </row>
    <row r="972" ht="12.75">
      <c r="I972" s="34"/>
    </row>
    <row r="973" ht="12.75">
      <c r="I973" s="34"/>
    </row>
    <row r="974" ht="12.75">
      <c r="I974" s="34"/>
    </row>
    <row r="975" ht="12.75">
      <c r="I975" s="34"/>
    </row>
    <row r="976" ht="12.75">
      <c r="I976" s="34"/>
    </row>
    <row r="977" ht="12.75">
      <c r="I977" s="34"/>
    </row>
    <row r="978" ht="12.75">
      <c r="I978" s="34"/>
    </row>
    <row r="979" ht="12.75">
      <c r="I979" s="34"/>
    </row>
    <row r="980" ht="12.75">
      <c r="I980" s="34"/>
    </row>
    <row r="981" ht="12.75">
      <c r="I981" s="34"/>
    </row>
    <row r="982" ht="12.75">
      <c r="I982" s="34"/>
    </row>
    <row r="983" ht="12.75">
      <c r="I983" s="34"/>
    </row>
    <row r="984" ht="12.75">
      <c r="I984" s="34"/>
    </row>
    <row r="985" ht="12.75">
      <c r="I985" s="34"/>
    </row>
    <row r="986" ht="12.75">
      <c r="I986" s="34"/>
    </row>
    <row r="987" ht="12.75">
      <c r="I987" s="34"/>
    </row>
    <row r="988" ht="12.75">
      <c r="I988" s="34"/>
    </row>
    <row r="989" ht="12.75">
      <c r="I989" s="34"/>
    </row>
    <row r="990" ht="12.75">
      <c r="I990" s="34"/>
    </row>
    <row r="991" ht="12.75">
      <c r="I991" s="34"/>
    </row>
    <row r="992" ht="12.75">
      <c r="I992" s="34"/>
    </row>
    <row r="993" ht="12.75">
      <c r="I993" s="34"/>
    </row>
    <row r="994" ht="12.75">
      <c r="I994" s="34"/>
    </row>
  </sheetData>
  <mergeCells count="113">
    <mergeCell ref="D60:E60"/>
    <mergeCell ref="D56:E56"/>
    <mergeCell ref="D39:E39"/>
    <mergeCell ref="D48:E48"/>
    <mergeCell ref="D49:E49"/>
    <mergeCell ref="D50:E50"/>
    <mergeCell ref="D40:E40"/>
    <mergeCell ref="D46:E46"/>
    <mergeCell ref="D45:E45"/>
    <mergeCell ref="D71:E71"/>
    <mergeCell ref="D68:E68"/>
    <mergeCell ref="D67:E67"/>
    <mergeCell ref="D51:E51"/>
    <mergeCell ref="D52:E52"/>
    <mergeCell ref="D63:E63"/>
    <mergeCell ref="D65:E65"/>
    <mergeCell ref="D53:E53"/>
    <mergeCell ref="D61:E61"/>
    <mergeCell ref="D58:E58"/>
    <mergeCell ref="D80:E80"/>
    <mergeCell ref="A20:C20"/>
    <mergeCell ref="D74:E74"/>
    <mergeCell ref="D75:E75"/>
    <mergeCell ref="D76:E76"/>
    <mergeCell ref="D77:E77"/>
    <mergeCell ref="D70:E70"/>
    <mergeCell ref="D47:E47"/>
    <mergeCell ref="D72:E72"/>
    <mergeCell ref="D69:E69"/>
    <mergeCell ref="D19:E19"/>
    <mergeCell ref="A22:C22"/>
    <mergeCell ref="A13:F13"/>
    <mergeCell ref="A14:F14"/>
    <mergeCell ref="D24:E24"/>
    <mergeCell ref="D25:E25"/>
    <mergeCell ref="D34:E34"/>
    <mergeCell ref="A1:F1"/>
    <mergeCell ref="A3:F3"/>
    <mergeCell ref="A6:F6"/>
    <mergeCell ref="A7:F7"/>
    <mergeCell ref="A4:F4"/>
    <mergeCell ref="A5:F5"/>
    <mergeCell ref="D26:E26"/>
    <mergeCell ref="D36:E36"/>
    <mergeCell ref="D37:E37"/>
    <mergeCell ref="D35:E35"/>
    <mergeCell ref="A18:C18"/>
    <mergeCell ref="A19:C19"/>
    <mergeCell ref="D18:E18"/>
    <mergeCell ref="A21:C21"/>
    <mergeCell ref="D22:E22"/>
    <mergeCell ref="D23:E23"/>
    <mergeCell ref="A26:C26"/>
    <mergeCell ref="A30:C30"/>
    <mergeCell ref="D30:E30"/>
    <mergeCell ref="D44:E44"/>
    <mergeCell ref="D42:E42"/>
    <mergeCell ref="D43:E43"/>
    <mergeCell ref="D41:E41"/>
    <mergeCell ref="A37:C37"/>
    <mergeCell ref="A36:C36"/>
    <mergeCell ref="A40:C40"/>
    <mergeCell ref="A35:C35"/>
    <mergeCell ref="D27:E27"/>
    <mergeCell ref="D28:E28"/>
    <mergeCell ref="D29:E29"/>
    <mergeCell ref="A27:C27"/>
    <mergeCell ref="A28:C28"/>
    <mergeCell ref="A29:C29"/>
    <mergeCell ref="A15:F15"/>
    <mergeCell ref="A34:C34"/>
    <mergeCell ref="A38:C38"/>
    <mergeCell ref="D21:E21"/>
    <mergeCell ref="D20:E20"/>
    <mergeCell ref="D31:E31"/>
    <mergeCell ref="D33:E33"/>
    <mergeCell ref="D32:E32"/>
    <mergeCell ref="A32:C32"/>
    <mergeCell ref="A23:C23"/>
    <mergeCell ref="D54:E54"/>
    <mergeCell ref="D59:E59"/>
    <mergeCell ref="D55:E55"/>
    <mergeCell ref="A59:C59"/>
    <mergeCell ref="D57:E57"/>
    <mergeCell ref="A89:B89"/>
    <mergeCell ref="A87:B87"/>
    <mergeCell ref="D62:E62"/>
    <mergeCell ref="D86:E86"/>
    <mergeCell ref="D82:E82"/>
    <mergeCell ref="D81:E81"/>
    <mergeCell ref="D83:E83"/>
    <mergeCell ref="D73:E73"/>
    <mergeCell ref="D66:E66"/>
    <mergeCell ref="D64:E64"/>
    <mergeCell ref="A8:F8"/>
    <mergeCell ref="A60:C60"/>
    <mergeCell ref="A53:C53"/>
    <mergeCell ref="A54:C54"/>
    <mergeCell ref="A58:C58"/>
    <mergeCell ref="A55:C55"/>
    <mergeCell ref="A33:C33"/>
    <mergeCell ref="A39:C39"/>
    <mergeCell ref="D38:E38"/>
    <mergeCell ref="A57:C57"/>
    <mergeCell ref="A47:C47"/>
    <mergeCell ref="A52:C52"/>
    <mergeCell ref="A48:C48"/>
    <mergeCell ref="A49:C49"/>
    <mergeCell ref="A50:C50"/>
    <mergeCell ref="A9:F9"/>
    <mergeCell ref="A10:F10"/>
    <mergeCell ref="A11:F11"/>
    <mergeCell ref="A12:F12"/>
  </mergeCells>
  <printOptions/>
  <pageMargins left="0.3937007874015748" right="0.26" top="0.29" bottom="0.1968503937007874" header="0.25" footer="0.1181102362204724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4"/>
  <sheetViews>
    <sheetView tabSelected="1" zoomScale="80" zoomScaleNormal="80" workbookViewId="0" topLeftCell="A70">
      <selection activeCell="H23" sqref="H23"/>
    </sheetView>
  </sheetViews>
  <sheetFormatPr defaultColWidth="9.00390625" defaultRowHeight="12.75"/>
  <cols>
    <col min="1" max="1" width="61.125" style="18" customWidth="1"/>
    <col min="2" max="2" width="7.125" style="18" customWidth="1"/>
    <col min="3" max="3" width="19.75390625" style="18" customWidth="1"/>
    <col min="4" max="4" width="12.00390625" style="18" customWidth="1"/>
    <col min="5" max="5" width="5.375" style="18" customWidth="1"/>
    <col min="6" max="6" width="15.25390625" style="18" customWidth="1"/>
    <col min="7" max="7" width="15.875" style="18" customWidth="1"/>
    <col min="8" max="8" width="15.625" style="18" bestFit="1" customWidth="1"/>
    <col min="9" max="10" width="13.625" style="86" bestFit="1" customWidth="1"/>
    <col min="11" max="11" width="13.625" style="18" bestFit="1" customWidth="1"/>
    <col min="12" max="16384" width="9.125" style="18" customWidth="1"/>
  </cols>
  <sheetData>
    <row r="1" spans="1:6" ht="20.25">
      <c r="A1" s="111" t="s">
        <v>46</v>
      </c>
      <c r="B1" s="111"/>
      <c r="C1" s="111"/>
      <c r="D1" s="111"/>
      <c r="E1" s="111"/>
      <c r="F1" s="111"/>
    </row>
    <row r="2" spans="1:6" ht="20.25">
      <c r="A2" s="37"/>
      <c r="B2" s="37" t="s">
        <v>47</v>
      </c>
      <c r="C2" s="37"/>
      <c r="D2" s="37"/>
      <c r="E2" s="37"/>
      <c r="F2" s="37"/>
    </row>
    <row r="3" spans="1:6" ht="15.75">
      <c r="A3" s="112" t="s">
        <v>103</v>
      </c>
      <c r="B3" s="112"/>
      <c r="C3" s="112"/>
      <c r="D3" s="112"/>
      <c r="E3" s="112"/>
      <c r="F3" s="112"/>
    </row>
    <row r="4" spans="1:6" ht="15.75">
      <c r="A4" s="112" t="s">
        <v>102</v>
      </c>
      <c r="B4" s="112"/>
      <c r="C4" s="112"/>
      <c r="D4" s="112"/>
      <c r="E4" s="112"/>
      <c r="F4" s="112"/>
    </row>
    <row r="5" spans="1:6" ht="12.75">
      <c r="A5" s="165" t="s">
        <v>104</v>
      </c>
      <c r="B5" s="165"/>
      <c r="C5" s="165"/>
      <c r="D5" s="165"/>
      <c r="E5" s="165"/>
      <c r="F5" s="165"/>
    </row>
    <row r="6" spans="1:6" ht="15.75">
      <c r="A6" s="112" t="s">
        <v>105</v>
      </c>
      <c r="B6" s="113"/>
      <c r="C6" s="113"/>
      <c r="D6" s="113"/>
      <c r="E6" s="113"/>
      <c r="F6" s="113"/>
    </row>
    <row r="7" spans="1:6" ht="12.75">
      <c r="A7" s="165" t="s">
        <v>106</v>
      </c>
      <c r="B7" s="165"/>
      <c r="C7" s="165"/>
      <c r="D7" s="165"/>
      <c r="E7" s="165"/>
      <c r="F7" s="165"/>
    </row>
    <row r="8" spans="1:6" ht="12.75">
      <c r="A8" s="165" t="s">
        <v>107</v>
      </c>
      <c r="B8" s="165"/>
      <c r="C8" s="165"/>
      <c r="D8" s="165"/>
      <c r="E8" s="165"/>
      <c r="F8" s="165"/>
    </row>
    <row r="9" spans="1:6" ht="15.75">
      <c r="A9" s="164" t="s">
        <v>108</v>
      </c>
      <c r="B9" s="164"/>
      <c r="C9" s="164"/>
      <c r="D9" s="164"/>
      <c r="E9" s="164"/>
      <c r="F9" s="164"/>
    </row>
    <row r="10" spans="1:6" ht="12.75">
      <c r="A10" s="165" t="s">
        <v>0</v>
      </c>
      <c r="B10" s="165"/>
      <c r="C10" s="165"/>
      <c r="D10" s="165"/>
      <c r="E10" s="165"/>
      <c r="F10" s="165"/>
    </row>
    <row r="11" spans="1:6" ht="15.75">
      <c r="A11" s="164" t="s">
        <v>109</v>
      </c>
      <c r="B11" s="164"/>
      <c r="C11" s="164"/>
      <c r="D11" s="164"/>
      <c r="E11" s="164"/>
      <c r="F11" s="164"/>
    </row>
    <row r="12" spans="1:6" ht="12.75">
      <c r="A12" s="165" t="s">
        <v>110</v>
      </c>
      <c r="B12" s="165"/>
      <c r="C12" s="165"/>
      <c r="D12" s="165"/>
      <c r="E12" s="165"/>
      <c r="F12" s="165"/>
    </row>
    <row r="13" spans="1:6" ht="15.75">
      <c r="A13" s="164" t="s">
        <v>7</v>
      </c>
      <c r="B13" s="164"/>
      <c r="C13" s="164"/>
      <c r="D13" s="164"/>
      <c r="E13" s="164"/>
      <c r="F13" s="164"/>
    </row>
    <row r="14" spans="1:6" ht="12.75">
      <c r="A14" s="165" t="s">
        <v>111</v>
      </c>
      <c r="B14" s="165"/>
      <c r="C14" s="165"/>
      <c r="D14" s="165"/>
      <c r="E14" s="165"/>
      <c r="F14" s="165"/>
    </row>
    <row r="15" spans="1:6" ht="12.75">
      <c r="A15" s="165" t="s">
        <v>112</v>
      </c>
      <c r="B15" s="165"/>
      <c r="C15" s="165"/>
      <c r="D15" s="165"/>
      <c r="E15" s="165"/>
      <c r="F15" s="165"/>
    </row>
    <row r="16" spans="1:6" ht="11.25" customHeight="1">
      <c r="A16" s="67"/>
      <c r="B16" s="67"/>
      <c r="C16" s="67"/>
      <c r="D16" s="67"/>
      <c r="E16" s="67"/>
      <c r="F16" s="67"/>
    </row>
    <row r="17" spans="1:6" ht="12" customHeight="1">
      <c r="A17" s="93"/>
      <c r="B17" s="93"/>
      <c r="C17" s="93"/>
      <c r="D17" s="93"/>
      <c r="E17" s="93"/>
      <c r="F17" s="94" t="s">
        <v>48</v>
      </c>
    </row>
    <row r="18" spans="1:8" ht="39.75" customHeight="1">
      <c r="A18" s="166" t="s">
        <v>49</v>
      </c>
      <c r="B18" s="167"/>
      <c r="C18" s="168"/>
      <c r="D18" s="170" t="s">
        <v>6</v>
      </c>
      <c r="E18" s="171"/>
      <c r="F18" s="19" t="s">
        <v>50</v>
      </c>
      <c r="G18" s="19" t="s">
        <v>51</v>
      </c>
      <c r="H18" s="95"/>
    </row>
    <row r="19" spans="1:7" ht="12.75">
      <c r="A19" s="159">
        <v>1</v>
      </c>
      <c r="B19" s="169"/>
      <c r="C19" s="160"/>
      <c r="D19" s="159">
        <v>2</v>
      </c>
      <c r="E19" s="160"/>
      <c r="F19" s="20">
        <v>3</v>
      </c>
      <c r="G19" s="20">
        <v>4</v>
      </c>
    </row>
    <row r="20" spans="1:7" ht="21" customHeight="1">
      <c r="A20" s="156" t="s">
        <v>52</v>
      </c>
      <c r="B20" s="157"/>
      <c r="C20" s="158"/>
      <c r="D20" s="159"/>
      <c r="E20" s="169"/>
      <c r="F20" s="21"/>
      <c r="G20" s="21"/>
    </row>
    <row r="21" spans="1:9" ht="18" customHeight="1">
      <c r="A21" s="172" t="s">
        <v>53</v>
      </c>
      <c r="B21" s="173"/>
      <c r="C21" s="174"/>
      <c r="D21" s="153" t="s">
        <v>8</v>
      </c>
      <c r="E21" s="154"/>
      <c r="F21" s="38">
        <f>F23+F26</f>
        <v>73.01</v>
      </c>
      <c r="G21" s="38">
        <f>G23+G26</f>
        <v>1724.2</v>
      </c>
      <c r="I21" s="96"/>
    </row>
    <row r="22" spans="1:9" ht="18" customHeight="1">
      <c r="A22" s="161" t="s">
        <v>54</v>
      </c>
      <c r="B22" s="162"/>
      <c r="C22" s="163"/>
      <c r="D22" s="153"/>
      <c r="E22" s="154"/>
      <c r="F22" s="26"/>
      <c r="G22" s="26"/>
      <c r="I22" s="96"/>
    </row>
    <row r="23" spans="1:9" ht="18" customHeight="1">
      <c r="A23" s="175" t="s">
        <v>55</v>
      </c>
      <c r="B23" s="176"/>
      <c r="C23" s="177"/>
      <c r="D23" s="153" t="s">
        <v>57</v>
      </c>
      <c r="E23" s="154"/>
      <c r="F23" s="26">
        <v>73.01</v>
      </c>
      <c r="G23" s="26">
        <f>G24+G25</f>
        <v>1724.2</v>
      </c>
      <c r="I23" s="96"/>
    </row>
    <row r="24" spans="1:9" ht="18" customHeight="1">
      <c r="A24" s="63" t="s">
        <v>117</v>
      </c>
      <c r="B24" s="69"/>
      <c r="C24" s="70"/>
      <c r="D24" s="130" t="s">
        <v>119</v>
      </c>
      <c r="E24" s="131"/>
      <c r="F24" s="26">
        <v>73.01</v>
      </c>
      <c r="G24" s="26">
        <v>369.82</v>
      </c>
      <c r="I24" s="96"/>
    </row>
    <row r="25" spans="1:9" ht="18" customHeight="1">
      <c r="A25" s="63" t="s">
        <v>118</v>
      </c>
      <c r="B25" s="69"/>
      <c r="C25" s="70"/>
      <c r="D25" s="130" t="s">
        <v>120</v>
      </c>
      <c r="E25" s="131"/>
      <c r="F25" s="26"/>
      <c r="G25" s="26">
        <v>1354.38</v>
      </c>
      <c r="I25" s="96"/>
    </row>
    <row r="26" spans="1:9" ht="18" customHeight="1">
      <c r="A26" s="175" t="s">
        <v>56</v>
      </c>
      <c r="B26" s="176"/>
      <c r="C26" s="177"/>
      <c r="D26" s="153" t="s">
        <v>58</v>
      </c>
      <c r="E26" s="154"/>
      <c r="F26" s="26">
        <v>0</v>
      </c>
      <c r="G26" s="26">
        <v>0</v>
      </c>
      <c r="I26" s="96"/>
    </row>
    <row r="27" spans="1:9" ht="18" customHeight="1">
      <c r="A27" s="161" t="s">
        <v>59</v>
      </c>
      <c r="B27" s="162"/>
      <c r="C27" s="163"/>
      <c r="D27" s="153" t="s">
        <v>9</v>
      </c>
      <c r="E27" s="154"/>
      <c r="F27" s="26">
        <v>0</v>
      </c>
      <c r="G27" s="26">
        <v>0</v>
      </c>
      <c r="I27" s="96"/>
    </row>
    <row r="28" spans="1:9" ht="18" customHeight="1">
      <c r="A28" s="161" t="s">
        <v>54</v>
      </c>
      <c r="B28" s="162"/>
      <c r="C28" s="163"/>
      <c r="D28" s="153"/>
      <c r="E28" s="154"/>
      <c r="F28" s="26"/>
      <c r="G28" s="26"/>
      <c r="I28" s="96"/>
    </row>
    <row r="29" spans="1:9" ht="18" customHeight="1">
      <c r="A29" s="175" t="s">
        <v>55</v>
      </c>
      <c r="B29" s="176"/>
      <c r="C29" s="177"/>
      <c r="D29" s="153" t="s">
        <v>60</v>
      </c>
      <c r="E29" s="154"/>
      <c r="F29" s="26">
        <v>0</v>
      </c>
      <c r="G29" s="26">
        <v>0</v>
      </c>
      <c r="I29" s="96"/>
    </row>
    <row r="30" spans="1:9" ht="18" customHeight="1">
      <c r="A30" s="175" t="s">
        <v>56</v>
      </c>
      <c r="B30" s="176"/>
      <c r="C30" s="177"/>
      <c r="D30" s="153" t="s">
        <v>61</v>
      </c>
      <c r="E30" s="154"/>
      <c r="F30" s="26">
        <v>0</v>
      </c>
      <c r="G30" s="26">
        <v>0</v>
      </c>
      <c r="I30" s="96"/>
    </row>
    <row r="31" spans="1:9" ht="15" customHeight="1">
      <c r="A31" s="73" t="s">
        <v>62</v>
      </c>
      <c r="B31" s="74"/>
      <c r="C31" s="75"/>
      <c r="D31" s="153" t="s">
        <v>10</v>
      </c>
      <c r="E31" s="154">
        <v>0</v>
      </c>
      <c r="F31" s="38">
        <f>F33+F34</f>
        <v>20192.78</v>
      </c>
      <c r="G31" s="38">
        <f>G33+G34</f>
        <v>0</v>
      </c>
      <c r="I31" s="96"/>
    </row>
    <row r="32" spans="1:9" ht="17.25" customHeight="1">
      <c r="A32" s="161" t="s">
        <v>1</v>
      </c>
      <c r="B32" s="162"/>
      <c r="C32" s="163">
        <v>0</v>
      </c>
      <c r="D32" s="153"/>
      <c r="E32" s="154"/>
      <c r="F32" s="22"/>
      <c r="G32" s="22"/>
      <c r="I32" s="96"/>
    </row>
    <row r="33" spans="1:9" ht="15.75" customHeight="1">
      <c r="A33" s="175" t="s">
        <v>13</v>
      </c>
      <c r="B33" s="176"/>
      <c r="C33" s="177">
        <v>0</v>
      </c>
      <c r="D33" s="153" t="s">
        <v>11</v>
      </c>
      <c r="E33" s="154"/>
      <c r="F33" s="22">
        <v>17238.11</v>
      </c>
      <c r="G33" s="22">
        <v>0</v>
      </c>
      <c r="I33" s="96"/>
    </row>
    <row r="34" spans="1:9" ht="16.5" customHeight="1">
      <c r="A34" s="175" t="s">
        <v>14</v>
      </c>
      <c r="B34" s="176"/>
      <c r="C34" s="177"/>
      <c r="D34" s="153" t="s">
        <v>12</v>
      </c>
      <c r="E34" s="154">
        <v>0</v>
      </c>
      <c r="F34" s="26">
        <f>F35+F36+F37</f>
        <v>2954.67</v>
      </c>
      <c r="G34" s="26">
        <f>G35+G36+G37</f>
        <v>0</v>
      </c>
      <c r="I34" s="96"/>
    </row>
    <row r="35" spans="1:9" ht="16.5" customHeight="1">
      <c r="A35" s="175" t="s">
        <v>91</v>
      </c>
      <c r="B35" s="176"/>
      <c r="C35" s="177"/>
      <c r="D35" s="153" t="s">
        <v>88</v>
      </c>
      <c r="E35" s="155"/>
      <c r="F35" s="26">
        <v>0</v>
      </c>
      <c r="G35" s="26">
        <v>0</v>
      </c>
      <c r="I35" s="96"/>
    </row>
    <row r="36" spans="1:9" ht="16.5" customHeight="1">
      <c r="A36" s="175" t="s">
        <v>92</v>
      </c>
      <c r="B36" s="176"/>
      <c r="C36" s="177"/>
      <c r="D36" s="153" t="s">
        <v>89</v>
      </c>
      <c r="E36" s="155"/>
      <c r="F36" s="26">
        <v>686.52</v>
      </c>
      <c r="G36" s="26">
        <v>0</v>
      </c>
      <c r="I36" s="96"/>
    </row>
    <row r="37" spans="1:10" ht="16.5" customHeight="1">
      <c r="A37" s="175" t="s">
        <v>93</v>
      </c>
      <c r="B37" s="176"/>
      <c r="C37" s="177"/>
      <c r="D37" s="153" t="s">
        <v>90</v>
      </c>
      <c r="E37" s="155"/>
      <c r="F37" s="26">
        <v>2268.15</v>
      </c>
      <c r="G37" s="26">
        <v>0</v>
      </c>
      <c r="I37" s="96"/>
      <c r="J37" s="97"/>
    </row>
    <row r="38" spans="1:9" ht="18" customHeight="1">
      <c r="A38" s="178" t="s">
        <v>63</v>
      </c>
      <c r="B38" s="179"/>
      <c r="C38" s="180"/>
      <c r="D38" s="153" t="s">
        <v>15</v>
      </c>
      <c r="E38" s="154"/>
      <c r="F38" s="38">
        <f>F40+F47</f>
        <v>0</v>
      </c>
      <c r="G38" s="38">
        <f>G40+G47</f>
        <v>17006.21</v>
      </c>
      <c r="I38" s="96"/>
    </row>
    <row r="39" spans="1:9" ht="16.5" customHeight="1">
      <c r="A39" s="161" t="s">
        <v>1</v>
      </c>
      <c r="B39" s="162"/>
      <c r="C39" s="163">
        <v>0</v>
      </c>
      <c r="D39" s="153"/>
      <c r="E39" s="154"/>
      <c r="F39" s="22"/>
      <c r="G39" s="22"/>
      <c r="I39" s="96"/>
    </row>
    <row r="40" spans="1:9" ht="16.5" customHeight="1">
      <c r="A40" s="175" t="s">
        <v>13</v>
      </c>
      <c r="B40" s="176"/>
      <c r="C40" s="177">
        <v>0</v>
      </c>
      <c r="D40" s="153" t="s">
        <v>16</v>
      </c>
      <c r="E40" s="154"/>
      <c r="F40" s="22">
        <v>0</v>
      </c>
      <c r="G40" s="22">
        <v>13376.28</v>
      </c>
      <c r="I40" s="89"/>
    </row>
    <row r="41" spans="1:9" ht="15.75" customHeight="1">
      <c r="A41" s="90" t="s">
        <v>114</v>
      </c>
      <c r="B41" s="91"/>
      <c r="C41" s="92" t="s">
        <v>113</v>
      </c>
      <c r="D41" s="153" t="s">
        <v>121</v>
      </c>
      <c r="E41" s="155"/>
      <c r="F41" s="22"/>
      <c r="G41" s="22">
        <v>2416.75</v>
      </c>
      <c r="I41" s="97"/>
    </row>
    <row r="42" spans="1:9" ht="15.75" customHeight="1">
      <c r="A42" s="90" t="s">
        <v>122</v>
      </c>
      <c r="B42" s="69"/>
      <c r="C42" s="92" t="s">
        <v>123</v>
      </c>
      <c r="D42" s="153" t="s">
        <v>129</v>
      </c>
      <c r="E42" s="155"/>
      <c r="F42" s="22"/>
      <c r="G42" s="22">
        <v>2596.29</v>
      </c>
      <c r="I42" s="97"/>
    </row>
    <row r="43" spans="1:9" ht="15.75" customHeight="1">
      <c r="A43" s="90" t="s">
        <v>124</v>
      </c>
      <c r="B43" s="69"/>
      <c r="C43" s="92" t="s">
        <v>125</v>
      </c>
      <c r="D43" s="153" t="s">
        <v>130</v>
      </c>
      <c r="E43" s="155"/>
      <c r="F43" s="22"/>
      <c r="G43" s="22">
        <v>1869.45</v>
      </c>
      <c r="I43" s="97"/>
    </row>
    <row r="44" spans="1:9" ht="15.75" customHeight="1">
      <c r="A44" s="90" t="s">
        <v>117</v>
      </c>
      <c r="C44" s="92" t="s">
        <v>126</v>
      </c>
      <c r="D44" s="153" t="s">
        <v>131</v>
      </c>
      <c r="E44" s="155"/>
      <c r="F44" s="22"/>
      <c r="G44" s="22">
        <v>1783.4</v>
      </c>
      <c r="I44" s="97"/>
    </row>
    <row r="45" spans="1:9" ht="15.75" customHeight="1">
      <c r="A45" s="90" t="s">
        <v>127</v>
      </c>
      <c r="B45" s="69"/>
      <c r="C45" s="92" t="s">
        <v>128</v>
      </c>
      <c r="D45" s="153" t="s">
        <v>132</v>
      </c>
      <c r="E45" s="155"/>
      <c r="F45" s="22"/>
      <c r="G45" s="22">
        <v>1777.5</v>
      </c>
      <c r="I45" s="110"/>
    </row>
    <row r="46" spans="1:9" ht="15.75" customHeight="1">
      <c r="A46" s="76" t="s">
        <v>115</v>
      </c>
      <c r="B46" s="69"/>
      <c r="C46" s="70" t="s">
        <v>116</v>
      </c>
      <c r="D46" s="153" t="s">
        <v>133</v>
      </c>
      <c r="E46" s="155"/>
      <c r="F46" s="22"/>
      <c r="G46" s="22">
        <v>2932.89</v>
      </c>
      <c r="I46" s="110"/>
    </row>
    <row r="47" spans="1:9" ht="16.5" customHeight="1">
      <c r="A47" s="175" t="s">
        <v>14</v>
      </c>
      <c r="B47" s="176"/>
      <c r="C47" s="177"/>
      <c r="D47" s="153" t="s">
        <v>17</v>
      </c>
      <c r="E47" s="154"/>
      <c r="F47" s="23">
        <v>0</v>
      </c>
      <c r="G47" s="107">
        <f>G48+G49+G50</f>
        <v>3629.9300000000003</v>
      </c>
      <c r="I47" s="96"/>
    </row>
    <row r="48" spans="1:9" ht="16.5" customHeight="1">
      <c r="A48" s="175" t="s">
        <v>91</v>
      </c>
      <c r="B48" s="176"/>
      <c r="C48" s="177"/>
      <c r="D48" s="153" t="s">
        <v>99</v>
      </c>
      <c r="E48" s="155"/>
      <c r="F48" s="23">
        <v>0</v>
      </c>
      <c r="G48" s="23">
        <v>0</v>
      </c>
      <c r="I48" s="96"/>
    </row>
    <row r="49" spans="1:9" ht="16.5" customHeight="1">
      <c r="A49" s="175" t="s">
        <v>92</v>
      </c>
      <c r="B49" s="176"/>
      <c r="C49" s="177"/>
      <c r="D49" s="153" t="s">
        <v>100</v>
      </c>
      <c r="E49" s="155"/>
      <c r="F49" s="23">
        <v>0</v>
      </c>
      <c r="G49" s="22">
        <v>2630.05</v>
      </c>
      <c r="I49" s="96"/>
    </row>
    <row r="50" spans="1:9" ht="16.5" customHeight="1">
      <c r="A50" s="175" t="s">
        <v>93</v>
      </c>
      <c r="B50" s="176"/>
      <c r="C50" s="177"/>
      <c r="D50" s="153" t="s">
        <v>101</v>
      </c>
      <c r="E50" s="155"/>
      <c r="F50" s="23">
        <v>0</v>
      </c>
      <c r="G50" s="23">
        <v>999.88</v>
      </c>
      <c r="I50" s="96"/>
    </row>
    <row r="51" spans="1:9" ht="16.5" customHeight="1">
      <c r="A51" s="68" t="s">
        <v>18</v>
      </c>
      <c r="B51" s="69"/>
      <c r="C51" s="70"/>
      <c r="D51" s="153" t="s">
        <v>19</v>
      </c>
      <c r="E51" s="154"/>
      <c r="F51" s="23">
        <v>0</v>
      </c>
      <c r="G51" s="23">
        <v>0</v>
      </c>
      <c r="I51" s="96"/>
    </row>
    <row r="52" spans="1:9" ht="16.5" customHeight="1">
      <c r="A52" s="175" t="s">
        <v>64</v>
      </c>
      <c r="B52" s="176"/>
      <c r="C52" s="177"/>
      <c r="D52" s="153" t="s">
        <v>65</v>
      </c>
      <c r="E52" s="154"/>
      <c r="F52" s="23">
        <v>0</v>
      </c>
      <c r="G52" s="23">
        <v>0</v>
      </c>
      <c r="I52" s="96"/>
    </row>
    <row r="53" spans="1:9" ht="16.5" customHeight="1">
      <c r="A53" s="178" t="s">
        <v>2</v>
      </c>
      <c r="B53" s="179"/>
      <c r="C53" s="180"/>
      <c r="D53" s="153" t="s">
        <v>20</v>
      </c>
      <c r="E53" s="154">
        <v>0</v>
      </c>
      <c r="F53" s="24">
        <f>F55+F58+F60</f>
        <v>620.75</v>
      </c>
      <c r="G53" s="24">
        <f>G55+G58+G60</f>
        <v>4458.2685599999995</v>
      </c>
      <c r="I53" s="96"/>
    </row>
    <row r="54" spans="1:9" ht="16.5" customHeight="1">
      <c r="A54" s="161" t="s">
        <v>1</v>
      </c>
      <c r="B54" s="162"/>
      <c r="C54" s="163">
        <v>0</v>
      </c>
      <c r="D54" s="153"/>
      <c r="E54" s="154"/>
      <c r="F54" s="22"/>
      <c r="G54" s="22"/>
      <c r="I54" s="96"/>
    </row>
    <row r="55" spans="1:9" ht="16.5" customHeight="1">
      <c r="A55" s="175" t="s">
        <v>22</v>
      </c>
      <c r="B55" s="176"/>
      <c r="C55" s="177"/>
      <c r="D55" s="153" t="s">
        <v>21</v>
      </c>
      <c r="E55" s="154"/>
      <c r="F55" s="22">
        <f>F56</f>
        <v>535.72</v>
      </c>
      <c r="G55" s="22">
        <f>G56</f>
        <v>4368.83</v>
      </c>
      <c r="I55" s="96"/>
    </row>
    <row r="56" spans="1:9" ht="16.5" customHeight="1">
      <c r="A56" s="76" t="s">
        <v>97</v>
      </c>
      <c r="B56" s="69"/>
      <c r="C56" s="70"/>
      <c r="D56" s="153" t="s">
        <v>98</v>
      </c>
      <c r="E56" s="154"/>
      <c r="F56" s="22">
        <v>535.72</v>
      </c>
      <c r="G56" s="22">
        <v>4368.83</v>
      </c>
      <c r="I56" s="96"/>
    </row>
    <row r="57" spans="1:9" ht="16.5" customHeight="1">
      <c r="A57" s="175" t="s">
        <v>23</v>
      </c>
      <c r="B57" s="176"/>
      <c r="C57" s="177"/>
      <c r="D57" s="153" t="s">
        <v>24</v>
      </c>
      <c r="E57" s="154"/>
      <c r="F57" s="22">
        <v>0</v>
      </c>
      <c r="G57" s="22">
        <v>0</v>
      </c>
      <c r="I57" s="96"/>
    </row>
    <row r="58" spans="1:9" ht="18" customHeight="1">
      <c r="A58" s="175" t="s">
        <v>25</v>
      </c>
      <c r="B58" s="176"/>
      <c r="C58" s="177"/>
      <c r="D58" s="153" t="s">
        <v>27</v>
      </c>
      <c r="E58" s="154"/>
      <c r="F58" s="22">
        <v>85.03</v>
      </c>
      <c r="G58" s="22">
        <f>89438.56/1000</f>
        <v>89.43856</v>
      </c>
      <c r="I58" s="96"/>
    </row>
    <row r="59" spans="1:9" ht="16.5" customHeight="1">
      <c r="A59" s="175" t="s">
        <v>26</v>
      </c>
      <c r="B59" s="176"/>
      <c r="C59" s="177">
        <v>0</v>
      </c>
      <c r="D59" s="153"/>
      <c r="E59" s="154"/>
      <c r="F59" s="22"/>
      <c r="G59" s="22"/>
      <c r="I59" s="33"/>
    </row>
    <row r="60" spans="1:9" ht="16.5" customHeight="1">
      <c r="A60" s="175" t="s">
        <v>28</v>
      </c>
      <c r="B60" s="176"/>
      <c r="C60" s="177">
        <v>0</v>
      </c>
      <c r="D60" s="153" t="s">
        <v>29</v>
      </c>
      <c r="E60" s="154">
        <v>0</v>
      </c>
      <c r="F60" s="22">
        <v>0</v>
      </c>
      <c r="G60" s="22">
        <v>0</v>
      </c>
      <c r="I60" s="33"/>
    </row>
    <row r="61" spans="1:9" ht="16.5" customHeight="1">
      <c r="A61" s="68" t="s">
        <v>30</v>
      </c>
      <c r="B61" s="69"/>
      <c r="C61" s="70"/>
      <c r="D61" s="153" t="s">
        <v>32</v>
      </c>
      <c r="E61" s="154"/>
      <c r="F61" s="22">
        <v>0</v>
      </c>
      <c r="G61" s="22">
        <v>0</v>
      </c>
      <c r="I61" s="33"/>
    </row>
    <row r="62" spans="1:9" ht="16.5" customHeight="1">
      <c r="A62" s="68" t="s">
        <v>66</v>
      </c>
      <c r="B62" s="69"/>
      <c r="C62" s="70"/>
      <c r="D62" s="153" t="s">
        <v>33</v>
      </c>
      <c r="E62" s="154"/>
      <c r="F62" s="22">
        <v>0</v>
      </c>
      <c r="G62" s="22">
        <v>0</v>
      </c>
      <c r="I62" s="33"/>
    </row>
    <row r="63" spans="1:9" ht="16.5" customHeight="1">
      <c r="A63" s="68" t="s">
        <v>1</v>
      </c>
      <c r="B63" s="69"/>
      <c r="C63" s="70"/>
      <c r="D63" s="153"/>
      <c r="E63" s="154"/>
      <c r="F63" s="22"/>
      <c r="G63" s="22"/>
      <c r="I63" s="33"/>
    </row>
    <row r="64" spans="1:9" ht="16.5" customHeight="1">
      <c r="A64" s="68" t="s">
        <v>31</v>
      </c>
      <c r="B64" s="69"/>
      <c r="C64" s="70"/>
      <c r="D64" s="153" t="s">
        <v>34</v>
      </c>
      <c r="E64" s="154"/>
      <c r="F64" s="22">
        <v>0</v>
      </c>
      <c r="G64" s="22">
        <v>0</v>
      </c>
      <c r="I64" s="33"/>
    </row>
    <row r="65" spans="1:9" ht="16.5" customHeight="1">
      <c r="A65" s="68" t="s">
        <v>39</v>
      </c>
      <c r="B65" s="69"/>
      <c r="C65" s="70"/>
      <c r="D65" s="153" t="s">
        <v>35</v>
      </c>
      <c r="E65" s="154"/>
      <c r="F65" s="22">
        <v>0</v>
      </c>
      <c r="G65" s="22">
        <v>0</v>
      </c>
      <c r="I65" s="33"/>
    </row>
    <row r="66" spans="1:9" ht="16.5" customHeight="1">
      <c r="A66" s="68" t="s">
        <v>67</v>
      </c>
      <c r="B66" s="69"/>
      <c r="C66" s="70"/>
      <c r="D66" s="153" t="s">
        <v>37</v>
      </c>
      <c r="E66" s="154"/>
      <c r="F66" s="22">
        <v>0</v>
      </c>
      <c r="G66" s="22">
        <v>0</v>
      </c>
      <c r="I66" s="33"/>
    </row>
    <row r="67" spans="1:9" ht="16.5" customHeight="1">
      <c r="A67" s="68" t="s">
        <v>36</v>
      </c>
      <c r="B67" s="69"/>
      <c r="C67" s="70"/>
      <c r="D67" s="153" t="s">
        <v>38</v>
      </c>
      <c r="E67" s="154"/>
      <c r="F67" s="22">
        <v>0</v>
      </c>
      <c r="G67" s="22">
        <v>0</v>
      </c>
      <c r="I67" s="33"/>
    </row>
    <row r="68" spans="1:9" ht="16.5" customHeight="1">
      <c r="A68" s="68" t="s">
        <v>40</v>
      </c>
      <c r="B68" s="69"/>
      <c r="C68" s="70"/>
      <c r="D68" s="153" t="s">
        <v>42</v>
      </c>
      <c r="E68" s="154"/>
      <c r="F68" s="22">
        <v>0</v>
      </c>
      <c r="G68" s="22">
        <v>0</v>
      </c>
      <c r="I68" s="33"/>
    </row>
    <row r="69" spans="1:9" ht="16.5" customHeight="1">
      <c r="A69" s="68" t="s">
        <v>68</v>
      </c>
      <c r="B69" s="69"/>
      <c r="C69" s="70"/>
      <c r="D69" s="153" t="s">
        <v>43</v>
      </c>
      <c r="E69" s="154"/>
      <c r="F69" s="22">
        <v>0</v>
      </c>
      <c r="G69" s="22">
        <v>0</v>
      </c>
      <c r="I69" s="33"/>
    </row>
    <row r="70" spans="1:9" ht="16.5" customHeight="1">
      <c r="A70" s="68" t="s">
        <v>1</v>
      </c>
      <c r="B70" s="69"/>
      <c r="C70" s="70"/>
      <c r="D70" s="153"/>
      <c r="E70" s="154"/>
      <c r="F70" s="22"/>
      <c r="G70" s="22"/>
      <c r="I70" s="33"/>
    </row>
    <row r="71" spans="1:9" ht="16.5" customHeight="1">
      <c r="A71" s="68" t="s">
        <v>69</v>
      </c>
      <c r="B71" s="69"/>
      <c r="C71" s="70"/>
      <c r="D71" s="153" t="s">
        <v>70</v>
      </c>
      <c r="E71" s="154"/>
      <c r="F71" s="22">
        <v>0</v>
      </c>
      <c r="G71" s="22">
        <v>0</v>
      </c>
      <c r="I71" s="33"/>
    </row>
    <row r="72" spans="1:9" ht="16.5" customHeight="1">
      <c r="A72" s="68" t="s">
        <v>74</v>
      </c>
      <c r="B72" s="69"/>
      <c r="C72" s="70"/>
      <c r="D72" s="153" t="s">
        <v>71</v>
      </c>
      <c r="E72" s="154"/>
      <c r="F72" s="22">
        <v>0</v>
      </c>
      <c r="G72" s="22">
        <v>0</v>
      </c>
      <c r="I72" s="33"/>
    </row>
    <row r="73" spans="1:9" ht="16.5" customHeight="1">
      <c r="A73" s="68" t="s">
        <v>41</v>
      </c>
      <c r="B73" s="69"/>
      <c r="C73" s="70"/>
      <c r="D73" s="153" t="s">
        <v>72</v>
      </c>
      <c r="E73" s="154"/>
      <c r="F73" s="22">
        <v>0</v>
      </c>
      <c r="G73" s="22">
        <v>0</v>
      </c>
      <c r="I73" s="33"/>
    </row>
    <row r="74" spans="1:9" ht="16.5" customHeight="1">
      <c r="A74" s="68" t="s">
        <v>75</v>
      </c>
      <c r="B74" s="69"/>
      <c r="C74" s="70"/>
      <c r="D74" s="153" t="s">
        <v>73</v>
      </c>
      <c r="E74" s="154"/>
      <c r="F74" s="22">
        <v>0</v>
      </c>
      <c r="G74" s="22">
        <v>0</v>
      </c>
      <c r="I74" s="33"/>
    </row>
    <row r="75" spans="1:9" ht="16.5" customHeight="1">
      <c r="A75" s="78" t="s">
        <v>96</v>
      </c>
      <c r="B75" s="79"/>
      <c r="C75" s="80"/>
      <c r="D75" s="153" t="s">
        <v>45</v>
      </c>
      <c r="E75" s="154"/>
      <c r="F75" s="24">
        <f>F21+F27+F31+F38+F53+F61+F62+F68+F69</f>
        <v>20886.539999999997</v>
      </c>
      <c r="G75" s="24">
        <f>G21+G27+G31+G38+G53+G61+G62+G68+G69</f>
        <v>23188.67856</v>
      </c>
      <c r="I75" s="33"/>
    </row>
    <row r="76" spans="1:9" ht="16.5" customHeight="1">
      <c r="A76" s="78" t="s">
        <v>44</v>
      </c>
      <c r="B76" s="79"/>
      <c r="C76" s="80"/>
      <c r="D76" s="153"/>
      <c r="E76" s="154"/>
      <c r="F76" s="22"/>
      <c r="G76" s="22"/>
      <c r="I76" s="33"/>
    </row>
    <row r="77" spans="1:9" ht="16.5" customHeight="1">
      <c r="A77" s="81" t="s">
        <v>76</v>
      </c>
      <c r="B77" s="69"/>
      <c r="C77" s="70"/>
      <c r="D77" s="153"/>
      <c r="E77" s="154"/>
      <c r="F77" s="22"/>
      <c r="G77" s="22"/>
      <c r="I77" s="33"/>
    </row>
    <row r="78" spans="1:9" ht="16.5" customHeight="1">
      <c r="A78" s="81" t="s">
        <v>77</v>
      </c>
      <c r="B78" s="69"/>
      <c r="C78" s="70"/>
      <c r="D78" s="71"/>
      <c r="E78" s="72"/>
      <c r="F78" s="22"/>
      <c r="G78" s="22"/>
      <c r="I78" s="33"/>
    </row>
    <row r="79" spans="1:9" ht="16.5" customHeight="1">
      <c r="A79" s="81" t="s">
        <v>47</v>
      </c>
      <c r="B79" s="69"/>
      <c r="C79" s="70"/>
      <c r="D79" s="71"/>
      <c r="E79" s="72"/>
      <c r="F79" s="22"/>
      <c r="G79" s="22"/>
      <c r="I79" s="33"/>
    </row>
    <row r="80" spans="1:9" ht="16.5" customHeight="1">
      <c r="A80" s="68" t="s">
        <v>3</v>
      </c>
      <c r="B80" s="69"/>
      <c r="C80" s="70"/>
      <c r="D80" s="153" t="s">
        <v>80</v>
      </c>
      <c r="E80" s="154"/>
      <c r="F80" s="22">
        <v>6.41</v>
      </c>
      <c r="G80" s="22">
        <v>1284.82</v>
      </c>
      <c r="H80" s="106"/>
      <c r="I80" s="33"/>
    </row>
    <row r="81" spans="1:9" ht="16.5" customHeight="1">
      <c r="A81" s="68" t="s">
        <v>78</v>
      </c>
      <c r="B81" s="69"/>
      <c r="C81" s="70"/>
      <c r="D81" s="153" t="s">
        <v>81</v>
      </c>
      <c r="E81" s="154"/>
      <c r="F81" s="22">
        <v>69.55</v>
      </c>
      <c r="G81" s="22">
        <v>138.87</v>
      </c>
      <c r="H81" s="106"/>
      <c r="I81" s="33"/>
    </row>
    <row r="82" spans="1:9" ht="16.5" customHeight="1">
      <c r="A82" s="68" t="s">
        <v>79</v>
      </c>
      <c r="B82" s="69"/>
      <c r="C82" s="70"/>
      <c r="D82" s="153" t="s">
        <v>82</v>
      </c>
      <c r="E82" s="154"/>
      <c r="F82" s="22">
        <v>20810.58</v>
      </c>
      <c r="G82" s="22">
        <v>21764.99</v>
      </c>
      <c r="H82" s="108"/>
      <c r="I82" s="33"/>
    </row>
    <row r="83" spans="1:9" ht="16.5" customHeight="1">
      <c r="A83" s="82" t="s">
        <v>83</v>
      </c>
      <c r="B83" s="83"/>
      <c r="C83" s="84"/>
      <c r="D83" s="183" t="s">
        <v>84</v>
      </c>
      <c r="E83" s="184"/>
      <c r="F83" s="25">
        <f>F80+F81+F82</f>
        <v>20886.54</v>
      </c>
      <c r="G83" s="25">
        <f>G80+G81+G82</f>
        <v>23188.68</v>
      </c>
      <c r="H83" s="109"/>
      <c r="I83" s="33"/>
    </row>
    <row r="84" spans="1:9" ht="16.5" customHeight="1">
      <c r="A84" s="79"/>
      <c r="B84" s="69"/>
      <c r="C84" s="69"/>
      <c r="D84" s="72"/>
      <c r="E84" s="72"/>
      <c r="F84" s="52"/>
      <c r="G84" s="52"/>
      <c r="I84" s="33"/>
    </row>
    <row r="85" spans="1:9" ht="16.5" customHeight="1">
      <c r="A85" s="79"/>
      <c r="B85" s="69"/>
      <c r="C85" s="69"/>
      <c r="D85" s="72"/>
      <c r="E85" s="72"/>
      <c r="F85" s="52"/>
      <c r="G85" s="52"/>
      <c r="I85" s="33"/>
    </row>
    <row r="86" spans="1:10" ht="12.75">
      <c r="A86" s="18" t="s">
        <v>4</v>
      </c>
      <c r="D86" s="154"/>
      <c r="E86" s="154"/>
      <c r="I86" s="33"/>
      <c r="J86" s="33"/>
    </row>
    <row r="87" spans="1:9" ht="12.75">
      <c r="A87" s="182" t="s">
        <v>95</v>
      </c>
      <c r="B87" s="182"/>
      <c r="C87" s="35" t="s">
        <v>85</v>
      </c>
      <c r="E87" s="86" t="s">
        <v>94</v>
      </c>
      <c r="F87" s="86"/>
      <c r="I87" s="33"/>
    </row>
    <row r="88" spans="3:11" ht="12.75">
      <c r="C88" s="87" t="s">
        <v>86</v>
      </c>
      <c r="D88" s="86"/>
      <c r="F88" s="86"/>
      <c r="I88" s="33"/>
      <c r="J88" s="33"/>
      <c r="K88" s="77"/>
    </row>
    <row r="89" spans="1:9" ht="34.5" customHeight="1">
      <c r="A89" s="181" t="s">
        <v>87</v>
      </c>
      <c r="B89" s="181"/>
      <c r="C89" s="86" t="s">
        <v>85</v>
      </c>
      <c r="D89" s="86"/>
      <c r="E89" s="86" t="s">
        <v>5</v>
      </c>
      <c r="F89" s="86"/>
      <c r="I89" s="33"/>
    </row>
    <row r="90" spans="1:9" ht="12.75">
      <c r="A90" s="85"/>
      <c r="B90" s="85"/>
      <c r="C90" s="87" t="s">
        <v>86</v>
      </c>
      <c r="D90" s="86"/>
      <c r="F90" s="86"/>
      <c r="I90" s="33"/>
    </row>
    <row r="91" spans="4:9" ht="15">
      <c r="D91" s="86"/>
      <c r="G91" s="88"/>
      <c r="I91" s="33"/>
    </row>
    <row r="92" spans="7:9" ht="12.75">
      <c r="G92" s="33"/>
      <c r="I92" s="33"/>
    </row>
    <row r="93" spans="7:9" ht="12.75">
      <c r="G93" s="33"/>
      <c r="I93" s="33"/>
    </row>
    <row r="94" ht="12.75">
      <c r="I94" s="33"/>
    </row>
    <row r="95" ht="12.75">
      <c r="I95" s="33"/>
    </row>
    <row r="96" ht="12.75">
      <c r="I96" s="33"/>
    </row>
    <row r="97" ht="12.75">
      <c r="I97" s="33"/>
    </row>
    <row r="98" ht="12.75">
      <c r="I98" s="33"/>
    </row>
    <row r="99" ht="12.75">
      <c r="I99" s="33"/>
    </row>
    <row r="100" ht="12.75">
      <c r="I100" s="33"/>
    </row>
    <row r="101" ht="12.75">
      <c r="I101" s="33"/>
    </row>
    <row r="102" ht="12.75">
      <c r="I102" s="33"/>
    </row>
    <row r="103" ht="12.75">
      <c r="I103" s="33"/>
    </row>
    <row r="104" ht="12.75">
      <c r="I104" s="33"/>
    </row>
    <row r="105" ht="12.75">
      <c r="I105" s="33"/>
    </row>
    <row r="106" ht="12.75">
      <c r="I106" s="33"/>
    </row>
    <row r="107" ht="12.75">
      <c r="I107" s="33"/>
    </row>
    <row r="108" ht="12.75">
      <c r="I108" s="33"/>
    </row>
    <row r="109" ht="12.75">
      <c r="I109" s="33"/>
    </row>
    <row r="110" ht="12.75">
      <c r="I110" s="33"/>
    </row>
    <row r="111" ht="12.75">
      <c r="I111" s="33"/>
    </row>
    <row r="112" ht="12.75">
      <c r="I112" s="33"/>
    </row>
    <row r="113" ht="12.75">
      <c r="I113" s="33"/>
    </row>
    <row r="114" ht="12.75">
      <c r="I114" s="33"/>
    </row>
    <row r="115" ht="12.75">
      <c r="I115" s="33"/>
    </row>
    <row r="116" ht="12.75">
      <c r="I116" s="33"/>
    </row>
    <row r="117" ht="12.75">
      <c r="I117" s="33"/>
    </row>
    <row r="118" ht="12.75">
      <c r="I118" s="33"/>
    </row>
    <row r="119" ht="12.75">
      <c r="I119" s="33"/>
    </row>
    <row r="120" ht="12.75">
      <c r="I120" s="33"/>
    </row>
    <row r="121" ht="12.75">
      <c r="I121" s="33"/>
    </row>
    <row r="122" ht="12.75">
      <c r="I122" s="33"/>
    </row>
    <row r="123" ht="12.75">
      <c r="I123" s="33"/>
    </row>
    <row r="124" ht="12.75">
      <c r="I124" s="33"/>
    </row>
    <row r="125" ht="12.75">
      <c r="I125" s="33"/>
    </row>
    <row r="126" ht="12.75">
      <c r="I126" s="33"/>
    </row>
    <row r="127" ht="12.75">
      <c r="I127" s="33"/>
    </row>
    <row r="128" ht="12.75">
      <c r="I128" s="33"/>
    </row>
    <row r="129" ht="12.75">
      <c r="I129" s="33"/>
    </row>
    <row r="130" ht="12.75">
      <c r="I130" s="33"/>
    </row>
    <row r="131" ht="12.75">
      <c r="I131" s="33"/>
    </row>
    <row r="132" ht="12.75">
      <c r="I132" s="33"/>
    </row>
    <row r="133" ht="12.75">
      <c r="I133" s="33"/>
    </row>
    <row r="134" ht="12.75">
      <c r="I134" s="33"/>
    </row>
    <row r="135" ht="12.75">
      <c r="I135" s="33"/>
    </row>
    <row r="136" ht="12.75">
      <c r="I136" s="33"/>
    </row>
    <row r="137" ht="12.75">
      <c r="I137" s="33"/>
    </row>
    <row r="138" ht="12.75">
      <c r="I138" s="33"/>
    </row>
    <row r="139" ht="12.75">
      <c r="I139" s="33"/>
    </row>
    <row r="140" ht="12.75">
      <c r="I140" s="33"/>
    </row>
    <row r="141" ht="12.75">
      <c r="I141" s="33"/>
    </row>
    <row r="142" ht="12.75">
      <c r="I142" s="33"/>
    </row>
    <row r="143" ht="12.75">
      <c r="I143" s="33"/>
    </row>
    <row r="144" ht="12.75">
      <c r="I144" s="33"/>
    </row>
    <row r="145" ht="12.75">
      <c r="I145" s="33"/>
    </row>
    <row r="146" ht="12.75">
      <c r="I146" s="33"/>
    </row>
    <row r="147" ht="12.75">
      <c r="I147" s="33"/>
    </row>
    <row r="148" ht="12.75">
      <c r="I148" s="33"/>
    </row>
    <row r="149" ht="12.75">
      <c r="I149" s="33"/>
    </row>
    <row r="150" ht="12.75">
      <c r="I150" s="33"/>
    </row>
    <row r="151" ht="12.75">
      <c r="I151" s="33"/>
    </row>
    <row r="152" ht="12.75">
      <c r="I152" s="33"/>
    </row>
    <row r="153" ht="12.75">
      <c r="I153" s="33"/>
    </row>
    <row r="154" ht="12.75">
      <c r="I154" s="33"/>
    </row>
    <row r="155" ht="12.75">
      <c r="I155" s="33"/>
    </row>
    <row r="156" ht="12.75">
      <c r="I156" s="33"/>
    </row>
    <row r="157" ht="12.75">
      <c r="I157" s="33"/>
    </row>
    <row r="158" ht="12.75">
      <c r="I158" s="33"/>
    </row>
    <row r="159" ht="12.75">
      <c r="I159" s="33"/>
    </row>
    <row r="160" ht="12.75">
      <c r="I160" s="33"/>
    </row>
    <row r="161" ht="12.75">
      <c r="I161" s="33"/>
    </row>
    <row r="162" ht="12.75">
      <c r="I162" s="33"/>
    </row>
    <row r="163" ht="12.75">
      <c r="I163" s="33"/>
    </row>
    <row r="164" ht="12.75">
      <c r="I164" s="33"/>
    </row>
    <row r="165" ht="12.75">
      <c r="I165" s="33"/>
    </row>
    <row r="166" ht="12.75">
      <c r="I166" s="33"/>
    </row>
    <row r="167" ht="12.75">
      <c r="I167" s="33"/>
    </row>
    <row r="168" ht="12.75">
      <c r="I168" s="33"/>
    </row>
    <row r="169" ht="12.75">
      <c r="I169" s="33"/>
    </row>
    <row r="170" ht="12.75">
      <c r="I170" s="33"/>
    </row>
    <row r="171" ht="12.75">
      <c r="I171" s="33"/>
    </row>
    <row r="172" ht="12.75">
      <c r="I172" s="33"/>
    </row>
    <row r="173" ht="12.75">
      <c r="I173" s="33"/>
    </row>
    <row r="174" ht="12.75">
      <c r="I174" s="33"/>
    </row>
    <row r="175" ht="12.75">
      <c r="I175" s="33"/>
    </row>
    <row r="176" ht="12.75">
      <c r="I176" s="33"/>
    </row>
    <row r="177" ht="12.75">
      <c r="I177" s="33"/>
    </row>
    <row r="178" ht="12.75">
      <c r="I178" s="33"/>
    </row>
    <row r="179" ht="12.75">
      <c r="I179" s="33"/>
    </row>
    <row r="180" ht="12.75">
      <c r="I180" s="33"/>
    </row>
    <row r="181" ht="12.75">
      <c r="I181" s="33"/>
    </row>
    <row r="182" ht="12.75">
      <c r="I182" s="33"/>
    </row>
    <row r="183" ht="12.75">
      <c r="I183" s="33"/>
    </row>
    <row r="184" ht="12.75">
      <c r="I184" s="33"/>
    </row>
    <row r="185" ht="12.75">
      <c r="I185" s="33"/>
    </row>
    <row r="186" ht="12.75">
      <c r="I186" s="33"/>
    </row>
    <row r="187" ht="12.75">
      <c r="I187" s="33"/>
    </row>
    <row r="188" ht="12.75">
      <c r="I188" s="33"/>
    </row>
    <row r="189" ht="12.75">
      <c r="I189" s="33"/>
    </row>
    <row r="190" ht="12.75">
      <c r="I190" s="33"/>
    </row>
    <row r="191" ht="12.75">
      <c r="I191" s="33"/>
    </row>
    <row r="192" ht="12.75">
      <c r="I192" s="33"/>
    </row>
    <row r="193" ht="12.75">
      <c r="I193" s="33"/>
    </row>
    <row r="194" ht="12.75">
      <c r="I194" s="33"/>
    </row>
    <row r="195" ht="12.75">
      <c r="I195" s="33"/>
    </row>
    <row r="196" ht="12.75">
      <c r="I196" s="33"/>
    </row>
    <row r="197" ht="12.75">
      <c r="I197" s="33"/>
    </row>
    <row r="198" ht="12.75">
      <c r="I198" s="33"/>
    </row>
    <row r="199" ht="12.75">
      <c r="I199" s="33"/>
    </row>
    <row r="200" ht="12.75">
      <c r="I200" s="33"/>
    </row>
    <row r="201" ht="12.75">
      <c r="I201" s="33"/>
    </row>
    <row r="202" ht="12.75">
      <c r="I202" s="33"/>
    </row>
    <row r="203" ht="12.75">
      <c r="I203" s="33"/>
    </row>
    <row r="204" ht="12.75">
      <c r="I204" s="33"/>
    </row>
    <row r="205" ht="12.75">
      <c r="I205" s="33"/>
    </row>
    <row r="206" ht="12.75">
      <c r="I206" s="33"/>
    </row>
    <row r="207" ht="12.75">
      <c r="I207" s="33"/>
    </row>
    <row r="208" ht="12.75">
      <c r="I208" s="33"/>
    </row>
    <row r="209" ht="12.75">
      <c r="I209" s="33"/>
    </row>
    <row r="210" ht="12.75">
      <c r="I210" s="33"/>
    </row>
    <row r="211" ht="12.75">
      <c r="I211" s="33"/>
    </row>
    <row r="212" ht="12.75">
      <c r="I212" s="33"/>
    </row>
    <row r="213" ht="12.75">
      <c r="I213" s="33"/>
    </row>
    <row r="214" ht="12.75">
      <c r="I214" s="33"/>
    </row>
    <row r="215" ht="12.75">
      <c r="I215" s="33"/>
    </row>
    <row r="216" ht="12.75">
      <c r="I216" s="33"/>
    </row>
    <row r="217" ht="12.75">
      <c r="I217" s="33"/>
    </row>
    <row r="218" ht="12.75">
      <c r="I218" s="33"/>
    </row>
    <row r="219" ht="12.75">
      <c r="I219" s="33"/>
    </row>
    <row r="220" ht="12.75">
      <c r="I220" s="33"/>
    </row>
    <row r="221" ht="12.75">
      <c r="I221" s="33"/>
    </row>
    <row r="222" ht="12.75">
      <c r="I222" s="33"/>
    </row>
    <row r="223" ht="12.75">
      <c r="I223" s="33"/>
    </row>
    <row r="224" ht="12.75">
      <c r="I224" s="33"/>
    </row>
    <row r="225" ht="12.75">
      <c r="I225" s="33"/>
    </row>
    <row r="226" ht="12.75">
      <c r="I226" s="33"/>
    </row>
    <row r="227" ht="12.75">
      <c r="I227" s="33"/>
    </row>
    <row r="228" ht="12.75">
      <c r="I228" s="33"/>
    </row>
    <row r="229" ht="12.75">
      <c r="I229" s="33"/>
    </row>
    <row r="230" ht="12.75">
      <c r="I230" s="33"/>
    </row>
    <row r="231" ht="12.75">
      <c r="I231" s="33"/>
    </row>
    <row r="232" ht="12.75">
      <c r="I232" s="33"/>
    </row>
    <row r="233" ht="12.75">
      <c r="I233" s="33"/>
    </row>
    <row r="234" ht="12.75">
      <c r="I234" s="33"/>
    </row>
    <row r="235" ht="12.75">
      <c r="I235" s="33"/>
    </row>
    <row r="236" ht="12.75">
      <c r="I236" s="33"/>
    </row>
    <row r="237" ht="12.75">
      <c r="I237" s="33"/>
    </row>
    <row r="238" ht="12.75">
      <c r="I238" s="33"/>
    </row>
    <row r="239" ht="12.75">
      <c r="I239" s="33"/>
    </row>
    <row r="240" ht="12.75">
      <c r="I240" s="33"/>
    </row>
    <row r="241" ht="12.75">
      <c r="I241" s="33"/>
    </row>
    <row r="242" ht="12.75">
      <c r="I242" s="33"/>
    </row>
    <row r="243" ht="12.75">
      <c r="I243" s="33"/>
    </row>
    <row r="244" ht="12.75">
      <c r="I244" s="33"/>
    </row>
    <row r="245" ht="12.75">
      <c r="I245" s="33"/>
    </row>
    <row r="246" ht="12.75">
      <c r="I246" s="33"/>
    </row>
    <row r="247" ht="12.75">
      <c r="I247" s="33"/>
    </row>
    <row r="248" ht="12.75">
      <c r="I248" s="33"/>
    </row>
    <row r="249" ht="12.75">
      <c r="I249" s="33"/>
    </row>
    <row r="250" ht="12.75">
      <c r="I250" s="33"/>
    </row>
    <row r="251" ht="12.75">
      <c r="I251" s="33"/>
    </row>
    <row r="252" ht="12.75">
      <c r="I252" s="33"/>
    </row>
    <row r="253" ht="12.75">
      <c r="I253" s="33"/>
    </row>
    <row r="254" ht="12.75">
      <c r="I254" s="33"/>
    </row>
    <row r="255" ht="12.75">
      <c r="I255" s="33"/>
    </row>
    <row r="256" ht="12.75">
      <c r="I256" s="33"/>
    </row>
    <row r="257" ht="12.75">
      <c r="I257" s="33"/>
    </row>
    <row r="258" ht="12.75">
      <c r="I258" s="33"/>
    </row>
    <row r="259" ht="12.75">
      <c r="I259" s="33"/>
    </row>
    <row r="260" ht="12.75">
      <c r="I260" s="33"/>
    </row>
    <row r="261" ht="12.75">
      <c r="I261" s="33"/>
    </row>
    <row r="262" ht="12.75">
      <c r="I262" s="33"/>
    </row>
    <row r="263" ht="12.75">
      <c r="I263" s="33"/>
    </row>
    <row r="264" ht="12.75">
      <c r="I264" s="33"/>
    </row>
    <row r="265" ht="12.75">
      <c r="I265" s="33"/>
    </row>
    <row r="266" ht="12.75">
      <c r="I266" s="33"/>
    </row>
    <row r="267" ht="12.75">
      <c r="I267" s="33"/>
    </row>
    <row r="268" ht="12.75">
      <c r="I268" s="33"/>
    </row>
    <row r="269" ht="12.75">
      <c r="I269" s="33"/>
    </row>
    <row r="270" ht="12.75">
      <c r="I270" s="33"/>
    </row>
    <row r="271" ht="12.75">
      <c r="I271" s="33"/>
    </row>
    <row r="272" ht="12.75">
      <c r="I272" s="33"/>
    </row>
    <row r="273" ht="12.75">
      <c r="I273" s="33"/>
    </row>
    <row r="274" ht="12.75">
      <c r="I274" s="33"/>
    </row>
    <row r="275" ht="12.75">
      <c r="I275" s="33"/>
    </row>
    <row r="276" ht="12.75">
      <c r="I276" s="33"/>
    </row>
    <row r="277" ht="12.75">
      <c r="I277" s="33"/>
    </row>
    <row r="278" ht="12.75">
      <c r="I278" s="33"/>
    </row>
    <row r="279" ht="12.75">
      <c r="I279" s="33"/>
    </row>
    <row r="280" ht="12.75">
      <c r="I280" s="33"/>
    </row>
    <row r="281" ht="12.75">
      <c r="I281" s="33"/>
    </row>
    <row r="282" ht="12.75">
      <c r="I282" s="33"/>
    </row>
    <row r="283" ht="12.75">
      <c r="I283" s="33"/>
    </row>
    <row r="284" ht="12.75">
      <c r="I284" s="33"/>
    </row>
    <row r="285" ht="12.75">
      <c r="I285" s="33"/>
    </row>
    <row r="286" ht="12.75">
      <c r="I286" s="33"/>
    </row>
    <row r="287" ht="12.75">
      <c r="I287" s="33"/>
    </row>
    <row r="288" ht="12.75">
      <c r="I288" s="33"/>
    </row>
    <row r="289" ht="12.75">
      <c r="I289" s="33"/>
    </row>
    <row r="290" ht="12.75">
      <c r="I290" s="33"/>
    </row>
    <row r="291" ht="12.75">
      <c r="I291" s="33"/>
    </row>
    <row r="292" ht="12.75">
      <c r="I292" s="33"/>
    </row>
    <row r="293" ht="12.75">
      <c r="I293" s="33"/>
    </row>
    <row r="294" ht="12.75">
      <c r="I294" s="33"/>
    </row>
    <row r="295" ht="12.75">
      <c r="I295" s="33"/>
    </row>
    <row r="296" ht="12.75">
      <c r="I296" s="33"/>
    </row>
    <row r="297" ht="12.75">
      <c r="I297" s="33"/>
    </row>
    <row r="298" ht="12.75">
      <c r="I298" s="33"/>
    </row>
    <row r="299" ht="12.75">
      <c r="I299" s="33"/>
    </row>
    <row r="300" ht="12.75">
      <c r="I300" s="33"/>
    </row>
    <row r="301" ht="12.75">
      <c r="I301" s="33"/>
    </row>
    <row r="302" ht="12.75">
      <c r="I302" s="33"/>
    </row>
    <row r="303" ht="12.75">
      <c r="I303" s="33"/>
    </row>
    <row r="304" ht="12.75">
      <c r="I304" s="33"/>
    </row>
    <row r="305" ht="12.75">
      <c r="I305" s="33"/>
    </row>
    <row r="306" ht="12.75">
      <c r="I306" s="33"/>
    </row>
    <row r="307" ht="12.75">
      <c r="I307" s="33"/>
    </row>
    <row r="308" ht="12.75">
      <c r="I308" s="33"/>
    </row>
    <row r="309" ht="12.75">
      <c r="I309" s="33"/>
    </row>
    <row r="310" ht="12.75">
      <c r="I310" s="33"/>
    </row>
    <row r="311" ht="12.75">
      <c r="I311" s="33"/>
    </row>
    <row r="312" ht="12.75">
      <c r="I312" s="33"/>
    </row>
    <row r="313" ht="12.75">
      <c r="I313" s="33"/>
    </row>
    <row r="314" ht="12.75">
      <c r="I314" s="33"/>
    </row>
    <row r="315" ht="12.75">
      <c r="I315" s="33"/>
    </row>
    <row r="316" ht="12.75">
      <c r="I316" s="33"/>
    </row>
    <row r="317" ht="12.75">
      <c r="I317" s="33"/>
    </row>
    <row r="318" ht="12.75">
      <c r="I318" s="33"/>
    </row>
    <row r="319" ht="12.75">
      <c r="I319" s="33"/>
    </row>
    <row r="320" ht="12.75">
      <c r="I320" s="33"/>
    </row>
    <row r="321" ht="12.75">
      <c r="I321" s="33"/>
    </row>
    <row r="322" ht="12.75">
      <c r="I322" s="33"/>
    </row>
    <row r="323" ht="12.75">
      <c r="I323" s="33"/>
    </row>
    <row r="324" ht="12.75">
      <c r="I324" s="33"/>
    </row>
    <row r="325" ht="12.75">
      <c r="I325" s="33"/>
    </row>
    <row r="326" ht="12.75">
      <c r="I326" s="33"/>
    </row>
    <row r="327" ht="12.75">
      <c r="I327" s="33"/>
    </row>
    <row r="328" ht="12.75">
      <c r="I328" s="33"/>
    </row>
    <row r="329" ht="12.75">
      <c r="I329" s="33"/>
    </row>
    <row r="330" ht="12.75">
      <c r="I330" s="33"/>
    </row>
    <row r="331" ht="12.75">
      <c r="I331" s="33"/>
    </row>
    <row r="332" ht="12.75">
      <c r="I332" s="33"/>
    </row>
    <row r="333" ht="12.75">
      <c r="I333" s="33"/>
    </row>
    <row r="334" ht="12.75">
      <c r="I334" s="33"/>
    </row>
    <row r="335" ht="12.75">
      <c r="I335" s="33"/>
    </row>
    <row r="336" ht="12.75">
      <c r="I336" s="33"/>
    </row>
    <row r="337" ht="12.75">
      <c r="I337" s="33"/>
    </row>
    <row r="338" ht="12.75">
      <c r="I338" s="33"/>
    </row>
    <row r="339" ht="12.75">
      <c r="I339" s="33"/>
    </row>
    <row r="340" ht="12.75">
      <c r="I340" s="33"/>
    </row>
    <row r="341" ht="12.75">
      <c r="I341" s="33"/>
    </row>
    <row r="342" ht="12.75">
      <c r="I342" s="33"/>
    </row>
    <row r="343" ht="12.75">
      <c r="I343" s="33"/>
    </row>
    <row r="344" ht="12.75">
      <c r="I344" s="33"/>
    </row>
    <row r="345" ht="12.75">
      <c r="I345" s="33"/>
    </row>
    <row r="346" ht="12.75">
      <c r="I346" s="33"/>
    </row>
    <row r="347" ht="12.75">
      <c r="I347" s="33"/>
    </row>
    <row r="348" ht="12.75">
      <c r="I348" s="33"/>
    </row>
    <row r="349" ht="12.75">
      <c r="I349" s="33"/>
    </row>
    <row r="350" ht="12.75">
      <c r="I350" s="33"/>
    </row>
    <row r="351" ht="12.75">
      <c r="I351" s="33"/>
    </row>
    <row r="352" ht="12.75">
      <c r="I352" s="33"/>
    </row>
    <row r="353" ht="12.75">
      <c r="I353" s="33"/>
    </row>
    <row r="354" ht="12.75">
      <c r="I354" s="33"/>
    </row>
    <row r="355" ht="12.75">
      <c r="I355" s="33"/>
    </row>
    <row r="356" ht="12.75">
      <c r="I356" s="33"/>
    </row>
    <row r="357" ht="12.75">
      <c r="I357" s="33"/>
    </row>
    <row r="358" ht="12.75">
      <c r="I358" s="33"/>
    </row>
    <row r="359" ht="12.75">
      <c r="I359" s="33"/>
    </row>
    <row r="360" ht="12.75">
      <c r="I360" s="33"/>
    </row>
    <row r="361" ht="12.75">
      <c r="I361" s="33"/>
    </row>
    <row r="362" ht="12.75">
      <c r="I362" s="33"/>
    </row>
    <row r="363" ht="12.75">
      <c r="I363" s="33"/>
    </row>
    <row r="364" ht="12.75">
      <c r="I364" s="33"/>
    </row>
    <row r="365" ht="12.75">
      <c r="I365" s="33"/>
    </row>
    <row r="366" ht="12.75">
      <c r="I366" s="33"/>
    </row>
    <row r="367" ht="12.75">
      <c r="I367" s="33"/>
    </row>
    <row r="368" ht="12.75">
      <c r="I368" s="33"/>
    </row>
    <row r="369" ht="12.75">
      <c r="I369" s="33"/>
    </row>
    <row r="370" ht="12.75">
      <c r="I370" s="33"/>
    </row>
    <row r="371" ht="12.75">
      <c r="I371" s="33"/>
    </row>
    <row r="372" ht="12.75">
      <c r="I372" s="33"/>
    </row>
    <row r="373" ht="12.75">
      <c r="I373" s="33"/>
    </row>
    <row r="374" ht="12.75">
      <c r="I374" s="33"/>
    </row>
    <row r="375" ht="12.75">
      <c r="I375" s="33"/>
    </row>
    <row r="376" ht="12.75">
      <c r="I376" s="33"/>
    </row>
    <row r="377" ht="12.75">
      <c r="I377" s="33"/>
    </row>
    <row r="378" ht="12.75">
      <c r="I378" s="33"/>
    </row>
    <row r="379" ht="12.75">
      <c r="I379" s="33"/>
    </row>
    <row r="380" ht="12.75">
      <c r="I380" s="33"/>
    </row>
    <row r="381" ht="12.75">
      <c r="I381" s="33"/>
    </row>
    <row r="382" ht="12.75">
      <c r="I382" s="33"/>
    </row>
    <row r="383" ht="12.75">
      <c r="I383" s="33"/>
    </row>
    <row r="384" ht="12.75">
      <c r="I384" s="33"/>
    </row>
    <row r="385" ht="12.75">
      <c r="I385" s="33"/>
    </row>
    <row r="386" ht="12.75">
      <c r="I386" s="33"/>
    </row>
    <row r="387" ht="12.75">
      <c r="I387" s="33"/>
    </row>
    <row r="388" ht="12.75">
      <c r="I388" s="33"/>
    </row>
    <row r="389" ht="12.75">
      <c r="I389" s="33"/>
    </row>
    <row r="390" ht="12.75">
      <c r="I390" s="33"/>
    </row>
    <row r="391" ht="12.75">
      <c r="I391" s="33"/>
    </row>
    <row r="392" ht="12.75">
      <c r="I392" s="33"/>
    </row>
    <row r="393" ht="12.75">
      <c r="I393" s="33"/>
    </row>
    <row r="394" ht="12.75">
      <c r="I394" s="33"/>
    </row>
    <row r="395" ht="12.75">
      <c r="I395" s="33"/>
    </row>
    <row r="396" ht="12.75">
      <c r="I396" s="33"/>
    </row>
    <row r="397" ht="12.75">
      <c r="I397" s="33"/>
    </row>
    <row r="398" ht="12.75">
      <c r="I398" s="33"/>
    </row>
    <row r="399" ht="12.75">
      <c r="I399" s="33"/>
    </row>
    <row r="400" ht="12.75">
      <c r="I400" s="33"/>
    </row>
    <row r="401" ht="12.75">
      <c r="I401" s="33"/>
    </row>
    <row r="402" ht="12.75">
      <c r="I402" s="33"/>
    </row>
    <row r="403" ht="12.75">
      <c r="I403" s="33"/>
    </row>
    <row r="404" ht="12.75">
      <c r="I404" s="33"/>
    </row>
    <row r="405" ht="12.75">
      <c r="I405" s="33"/>
    </row>
    <row r="406" ht="12.75">
      <c r="I406" s="33"/>
    </row>
    <row r="407" ht="12.75">
      <c r="I407" s="33"/>
    </row>
    <row r="408" ht="12.75">
      <c r="I408" s="33"/>
    </row>
    <row r="409" ht="12.75">
      <c r="I409" s="33"/>
    </row>
    <row r="410" ht="12.75">
      <c r="I410" s="33"/>
    </row>
    <row r="411" ht="12.75">
      <c r="I411" s="33"/>
    </row>
    <row r="412" ht="12.75">
      <c r="I412" s="33"/>
    </row>
    <row r="413" ht="12.75">
      <c r="I413" s="33"/>
    </row>
    <row r="414" ht="12.75">
      <c r="I414" s="33"/>
    </row>
    <row r="415" ht="12.75">
      <c r="I415" s="33"/>
    </row>
    <row r="416" ht="12.75">
      <c r="I416" s="33"/>
    </row>
    <row r="417" ht="12.75">
      <c r="I417" s="33"/>
    </row>
    <row r="418" ht="12.75">
      <c r="I418" s="33"/>
    </row>
    <row r="419" ht="12.75">
      <c r="I419" s="33"/>
    </row>
    <row r="420" ht="12.75">
      <c r="I420" s="33"/>
    </row>
    <row r="421" ht="12.75">
      <c r="I421" s="33"/>
    </row>
    <row r="422" ht="12.75">
      <c r="I422" s="33"/>
    </row>
    <row r="423" ht="12.75">
      <c r="I423" s="33"/>
    </row>
    <row r="424" ht="12.75">
      <c r="I424" s="33"/>
    </row>
    <row r="425" ht="12.75">
      <c r="I425" s="33"/>
    </row>
    <row r="426" ht="12.75">
      <c r="I426" s="33"/>
    </row>
    <row r="427" ht="12.75">
      <c r="I427" s="33"/>
    </row>
    <row r="428" ht="12.75">
      <c r="I428" s="33"/>
    </row>
    <row r="429" ht="12.75">
      <c r="I429" s="33"/>
    </row>
    <row r="430" ht="12.75">
      <c r="I430" s="33"/>
    </row>
    <row r="431" ht="12.75">
      <c r="I431" s="33"/>
    </row>
    <row r="432" ht="12.75">
      <c r="I432" s="33"/>
    </row>
    <row r="433" ht="12.75">
      <c r="I433" s="33"/>
    </row>
    <row r="434" ht="12.75">
      <c r="I434" s="33"/>
    </row>
    <row r="435" ht="12.75">
      <c r="I435" s="33"/>
    </row>
    <row r="436" ht="12.75">
      <c r="I436" s="33"/>
    </row>
    <row r="437" ht="12.75">
      <c r="I437" s="33"/>
    </row>
    <row r="438" ht="12.75">
      <c r="I438" s="33"/>
    </row>
    <row r="439" ht="12.75">
      <c r="I439" s="33"/>
    </row>
    <row r="440" ht="12.75">
      <c r="I440" s="33"/>
    </row>
    <row r="441" ht="12.75">
      <c r="I441" s="33"/>
    </row>
    <row r="442" ht="12.75">
      <c r="I442" s="33"/>
    </row>
    <row r="443" ht="12.75">
      <c r="I443" s="33"/>
    </row>
    <row r="444" ht="12.75">
      <c r="I444" s="33"/>
    </row>
    <row r="445" ht="12.75">
      <c r="I445" s="33"/>
    </row>
    <row r="446" ht="12.75">
      <c r="I446" s="33"/>
    </row>
    <row r="447" ht="12.75">
      <c r="I447" s="33"/>
    </row>
    <row r="448" ht="12.75">
      <c r="I448" s="33"/>
    </row>
    <row r="449" ht="12.75">
      <c r="I449" s="33"/>
    </row>
    <row r="450" ht="12.75">
      <c r="I450" s="33"/>
    </row>
    <row r="451" ht="12.75">
      <c r="I451" s="33"/>
    </row>
    <row r="452" ht="12.75">
      <c r="I452" s="33"/>
    </row>
    <row r="453" ht="12.75">
      <c r="I453" s="33"/>
    </row>
    <row r="454" ht="12.75">
      <c r="I454" s="33"/>
    </row>
    <row r="455" ht="12.75">
      <c r="I455" s="33"/>
    </row>
    <row r="456" ht="12.75">
      <c r="I456" s="33"/>
    </row>
    <row r="457" ht="12.75">
      <c r="I457" s="33"/>
    </row>
    <row r="458" ht="12.75">
      <c r="I458" s="33"/>
    </row>
    <row r="459" ht="12.75">
      <c r="I459" s="33"/>
    </row>
    <row r="460" ht="12.75">
      <c r="I460" s="33"/>
    </row>
    <row r="461" ht="12.75">
      <c r="I461" s="33"/>
    </row>
    <row r="462" ht="12.75">
      <c r="I462" s="33"/>
    </row>
    <row r="463" ht="12.75">
      <c r="I463" s="33"/>
    </row>
    <row r="464" ht="12.75">
      <c r="I464" s="33"/>
    </row>
    <row r="465" ht="12.75">
      <c r="I465" s="33"/>
    </row>
    <row r="466" ht="12.75">
      <c r="I466" s="33"/>
    </row>
    <row r="467" ht="12.75">
      <c r="I467" s="33"/>
    </row>
    <row r="468" ht="12.75">
      <c r="I468" s="33"/>
    </row>
    <row r="469" ht="12.75">
      <c r="I469" s="33"/>
    </row>
    <row r="470" ht="12.75">
      <c r="I470" s="33"/>
    </row>
    <row r="471" ht="12.75">
      <c r="I471" s="33"/>
    </row>
    <row r="472" ht="12.75">
      <c r="I472" s="33"/>
    </row>
    <row r="473" ht="12.75">
      <c r="I473" s="33"/>
    </row>
    <row r="474" ht="12.75">
      <c r="I474" s="33"/>
    </row>
    <row r="475" ht="12.75">
      <c r="I475" s="33"/>
    </row>
    <row r="476" ht="12.75">
      <c r="I476" s="33"/>
    </row>
    <row r="477" ht="12.75">
      <c r="I477" s="33"/>
    </row>
    <row r="478" ht="12.75">
      <c r="I478" s="33"/>
    </row>
    <row r="479" ht="12.75">
      <c r="I479" s="33"/>
    </row>
    <row r="480" ht="12.75">
      <c r="I480" s="33"/>
    </row>
    <row r="481" ht="12.75">
      <c r="I481" s="33"/>
    </row>
    <row r="482" ht="12.75">
      <c r="I482" s="33"/>
    </row>
    <row r="483" ht="12.75">
      <c r="I483" s="33"/>
    </row>
    <row r="484" ht="12.75">
      <c r="I484" s="33"/>
    </row>
    <row r="485" ht="12.75">
      <c r="I485" s="33"/>
    </row>
    <row r="486" ht="12.75">
      <c r="I486" s="33"/>
    </row>
    <row r="487" ht="12.75">
      <c r="I487" s="33"/>
    </row>
    <row r="488" ht="12.75">
      <c r="I488" s="33"/>
    </row>
    <row r="489" ht="12.75">
      <c r="I489" s="33"/>
    </row>
    <row r="490" ht="12.75">
      <c r="I490" s="33"/>
    </row>
    <row r="491" ht="12.75">
      <c r="I491" s="33"/>
    </row>
    <row r="492" ht="12.75">
      <c r="I492" s="33"/>
    </row>
    <row r="493" ht="12.75">
      <c r="I493" s="33"/>
    </row>
    <row r="494" ht="12.75">
      <c r="I494" s="33"/>
    </row>
    <row r="495" ht="12.75">
      <c r="I495" s="33"/>
    </row>
    <row r="496" ht="12.75">
      <c r="I496" s="33"/>
    </row>
    <row r="497" ht="12.75">
      <c r="I497" s="33"/>
    </row>
    <row r="498" ht="12.75">
      <c r="I498" s="33"/>
    </row>
    <row r="499" ht="12.75">
      <c r="I499" s="33"/>
    </row>
    <row r="500" ht="12.75">
      <c r="I500" s="33"/>
    </row>
    <row r="501" ht="12.75">
      <c r="I501" s="33"/>
    </row>
    <row r="502" ht="12.75">
      <c r="I502" s="33"/>
    </row>
    <row r="503" ht="12.75">
      <c r="I503" s="33"/>
    </row>
    <row r="504" ht="12.75">
      <c r="I504" s="33"/>
    </row>
    <row r="505" ht="12.75">
      <c r="I505" s="33"/>
    </row>
    <row r="506" ht="12.75">
      <c r="I506" s="33"/>
    </row>
    <row r="507" ht="12.75">
      <c r="I507" s="33"/>
    </row>
    <row r="508" ht="12.75">
      <c r="I508" s="33"/>
    </row>
    <row r="509" ht="12.75">
      <c r="I509" s="33"/>
    </row>
    <row r="510" ht="12.75">
      <c r="I510" s="33"/>
    </row>
    <row r="511" ht="12.75">
      <c r="I511" s="33"/>
    </row>
    <row r="512" ht="12.75">
      <c r="I512" s="33"/>
    </row>
    <row r="513" ht="12.75">
      <c r="I513" s="33"/>
    </row>
    <row r="514" ht="12.75">
      <c r="I514" s="33"/>
    </row>
    <row r="515" ht="12.75">
      <c r="I515" s="33"/>
    </row>
    <row r="516" ht="12.75">
      <c r="I516" s="33"/>
    </row>
    <row r="517" ht="12.75">
      <c r="I517" s="33"/>
    </row>
    <row r="518" ht="12.75">
      <c r="I518" s="33"/>
    </row>
    <row r="519" ht="12.75">
      <c r="I519" s="33"/>
    </row>
    <row r="520" ht="12.75">
      <c r="I520" s="33"/>
    </row>
    <row r="521" ht="12.75">
      <c r="I521" s="33"/>
    </row>
    <row r="522" ht="12.75">
      <c r="I522" s="33"/>
    </row>
    <row r="523" ht="12.75">
      <c r="I523" s="33"/>
    </row>
    <row r="524" ht="12.75">
      <c r="I524" s="33"/>
    </row>
    <row r="525" ht="12.75">
      <c r="I525" s="33"/>
    </row>
    <row r="526" ht="12.75">
      <c r="I526" s="33"/>
    </row>
    <row r="527" ht="12.75">
      <c r="I527" s="33"/>
    </row>
    <row r="528" ht="12.75">
      <c r="I528" s="33"/>
    </row>
    <row r="529" ht="12.75">
      <c r="I529" s="33"/>
    </row>
    <row r="530" ht="12.75">
      <c r="I530" s="33"/>
    </row>
    <row r="531" ht="12.75">
      <c r="I531" s="33"/>
    </row>
    <row r="532" ht="12.75">
      <c r="I532" s="33"/>
    </row>
    <row r="533" ht="12.75">
      <c r="I533" s="33"/>
    </row>
    <row r="534" ht="12.75">
      <c r="I534" s="33"/>
    </row>
    <row r="535" ht="12.75">
      <c r="I535" s="33"/>
    </row>
    <row r="536" ht="12.75">
      <c r="I536" s="33"/>
    </row>
    <row r="537" ht="12.75">
      <c r="I537" s="33"/>
    </row>
    <row r="538" ht="12.75">
      <c r="I538" s="33"/>
    </row>
    <row r="539" ht="12.75">
      <c r="I539" s="33"/>
    </row>
    <row r="540" ht="12.75">
      <c r="I540" s="33"/>
    </row>
    <row r="541" ht="12.75">
      <c r="I541" s="33"/>
    </row>
    <row r="542" ht="12.75">
      <c r="I542" s="33"/>
    </row>
    <row r="543" ht="12.75">
      <c r="I543" s="33"/>
    </row>
    <row r="544" ht="12.75">
      <c r="I544" s="33"/>
    </row>
    <row r="545" ht="12.75">
      <c r="I545" s="33"/>
    </row>
    <row r="546" ht="12.75">
      <c r="I546" s="33"/>
    </row>
    <row r="547" ht="12.75">
      <c r="I547" s="33"/>
    </row>
    <row r="548" ht="12.75">
      <c r="I548" s="33"/>
    </row>
    <row r="549" ht="12.75">
      <c r="I549" s="33"/>
    </row>
    <row r="550" ht="12.75">
      <c r="I550" s="33"/>
    </row>
    <row r="551" ht="12.75">
      <c r="I551" s="33"/>
    </row>
    <row r="552" ht="12.75">
      <c r="I552" s="33"/>
    </row>
    <row r="553" ht="12.75">
      <c r="I553" s="33"/>
    </row>
    <row r="554" ht="12.75">
      <c r="I554" s="33"/>
    </row>
    <row r="555" ht="12.75">
      <c r="I555" s="33"/>
    </row>
    <row r="556" ht="12.75">
      <c r="I556" s="33"/>
    </row>
    <row r="557" ht="12.75">
      <c r="I557" s="33"/>
    </row>
    <row r="558" ht="12.75">
      <c r="I558" s="33"/>
    </row>
    <row r="559" ht="12.75">
      <c r="I559" s="33"/>
    </row>
    <row r="560" ht="12.75">
      <c r="I560" s="33"/>
    </row>
    <row r="561" ht="12.75">
      <c r="I561" s="33"/>
    </row>
    <row r="562" ht="12.75">
      <c r="I562" s="33"/>
    </row>
    <row r="563" ht="12.75">
      <c r="I563" s="33"/>
    </row>
    <row r="564" ht="12.75">
      <c r="I564" s="33"/>
    </row>
    <row r="565" ht="12.75">
      <c r="I565" s="33"/>
    </row>
    <row r="566" ht="12.75">
      <c r="I566" s="33"/>
    </row>
    <row r="567" ht="12.75">
      <c r="I567" s="33"/>
    </row>
    <row r="568" ht="12.75">
      <c r="I568" s="33"/>
    </row>
    <row r="569" ht="12.75">
      <c r="I569" s="33"/>
    </row>
    <row r="570" ht="12.75">
      <c r="I570" s="33"/>
    </row>
    <row r="571" ht="12.75">
      <c r="I571" s="33"/>
    </row>
    <row r="572" ht="12.75">
      <c r="I572" s="33"/>
    </row>
    <row r="573" ht="12.75">
      <c r="I573" s="33"/>
    </row>
    <row r="574" ht="12.75">
      <c r="I574" s="33"/>
    </row>
    <row r="575" ht="12.75">
      <c r="I575" s="33"/>
    </row>
    <row r="576" ht="12.75">
      <c r="I576" s="33"/>
    </row>
    <row r="577" ht="12.75">
      <c r="I577" s="33"/>
    </row>
    <row r="578" ht="12.75">
      <c r="I578" s="33"/>
    </row>
    <row r="579" ht="12.75">
      <c r="I579" s="33"/>
    </row>
    <row r="580" ht="12.75">
      <c r="I580" s="33"/>
    </row>
    <row r="581" ht="12.75">
      <c r="I581" s="33"/>
    </row>
    <row r="582" ht="12.75">
      <c r="I582" s="33"/>
    </row>
    <row r="583" ht="12.75">
      <c r="I583" s="33"/>
    </row>
    <row r="584" ht="12.75">
      <c r="I584" s="33"/>
    </row>
    <row r="585" ht="12.75">
      <c r="I585" s="33"/>
    </row>
    <row r="586" ht="12.75">
      <c r="I586" s="33"/>
    </row>
    <row r="587" ht="12.75">
      <c r="I587" s="33"/>
    </row>
    <row r="588" ht="12.75">
      <c r="I588" s="33"/>
    </row>
    <row r="589" ht="12.75">
      <c r="I589" s="33"/>
    </row>
    <row r="590" ht="12.75">
      <c r="I590" s="33"/>
    </row>
    <row r="591" ht="12.75">
      <c r="I591" s="33"/>
    </row>
    <row r="592" ht="12.75">
      <c r="I592" s="33"/>
    </row>
    <row r="593" ht="12.75">
      <c r="I593" s="33"/>
    </row>
    <row r="594" ht="12.75">
      <c r="I594" s="33"/>
    </row>
    <row r="595" ht="12.75">
      <c r="I595" s="33"/>
    </row>
    <row r="596" ht="12.75">
      <c r="I596" s="33"/>
    </row>
    <row r="597" ht="12.75">
      <c r="I597" s="33"/>
    </row>
    <row r="598" ht="12.75">
      <c r="I598" s="33"/>
    </row>
    <row r="599" ht="12.75">
      <c r="I599" s="33"/>
    </row>
    <row r="600" ht="12.75">
      <c r="I600" s="33"/>
    </row>
    <row r="601" ht="12.75">
      <c r="I601" s="33"/>
    </row>
    <row r="602" ht="12.75">
      <c r="I602" s="33"/>
    </row>
    <row r="603" ht="12.75">
      <c r="I603" s="33"/>
    </row>
    <row r="604" ht="12.75">
      <c r="I604" s="33"/>
    </row>
    <row r="605" ht="12.75">
      <c r="I605" s="33"/>
    </row>
    <row r="606" ht="12.75">
      <c r="I606" s="33"/>
    </row>
    <row r="607" ht="12.75">
      <c r="I607" s="33"/>
    </row>
    <row r="608" ht="12.75">
      <c r="I608" s="33"/>
    </row>
    <row r="609" ht="12.75">
      <c r="I609" s="33"/>
    </row>
    <row r="610" ht="12.75">
      <c r="I610" s="33"/>
    </row>
    <row r="611" ht="12.75">
      <c r="I611" s="33"/>
    </row>
    <row r="612" ht="12.75">
      <c r="I612" s="33"/>
    </row>
    <row r="613" ht="12.75">
      <c r="I613" s="33"/>
    </row>
    <row r="614" ht="12.75">
      <c r="I614" s="33"/>
    </row>
    <row r="615" ht="12.75">
      <c r="I615" s="33"/>
    </row>
    <row r="616" ht="12.75">
      <c r="I616" s="33"/>
    </row>
    <row r="617" ht="12.75">
      <c r="I617" s="33"/>
    </row>
    <row r="618" ht="12.75">
      <c r="I618" s="33"/>
    </row>
    <row r="619" ht="12.75">
      <c r="I619" s="33"/>
    </row>
    <row r="620" ht="12.75">
      <c r="I620" s="33"/>
    </row>
    <row r="621" ht="12.75">
      <c r="I621" s="33"/>
    </row>
    <row r="622" ht="12.75">
      <c r="I622" s="33"/>
    </row>
    <row r="623" ht="12.75">
      <c r="I623" s="33"/>
    </row>
    <row r="624" ht="12.75">
      <c r="I624" s="33"/>
    </row>
    <row r="625" ht="12.75">
      <c r="I625" s="33"/>
    </row>
    <row r="626" ht="12.75">
      <c r="I626" s="33"/>
    </row>
    <row r="627" ht="12.75">
      <c r="I627" s="33"/>
    </row>
    <row r="628" ht="12.75">
      <c r="I628" s="33"/>
    </row>
    <row r="629" ht="12.75">
      <c r="I629" s="33"/>
    </row>
    <row r="630" ht="12.75">
      <c r="I630" s="33"/>
    </row>
    <row r="631" ht="12.75">
      <c r="I631" s="33"/>
    </row>
    <row r="632" ht="12.75">
      <c r="I632" s="33"/>
    </row>
    <row r="633" ht="12.75">
      <c r="I633" s="33"/>
    </row>
    <row r="634" ht="12.75">
      <c r="I634" s="33"/>
    </row>
    <row r="635" ht="12.75">
      <c r="I635" s="33"/>
    </row>
    <row r="636" ht="12.75">
      <c r="I636" s="33"/>
    </row>
    <row r="637" ht="12.75">
      <c r="I637" s="33"/>
    </row>
    <row r="638" ht="12.75">
      <c r="I638" s="33"/>
    </row>
    <row r="639" ht="12.75">
      <c r="I639" s="33"/>
    </row>
    <row r="640" ht="12.75">
      <c r="I640" s="33"/>
    </row>
    <row r="641" ht="12.75">
      <c r="I641" s="33"/>
    </row>
    <row r="642" ht="12.75">
      <c r="I642" s="33"/>
    </row>
    <row r="643" ht="12.75">
      <c r="I643" s="33"/>
    </row>
    <row r="644" ht="12.75">
      <c r="I644" s="33"/>
    </row>
    <row r="645" ht="12.75">
      <c r="I645" s="33"/>
    </row>
    <row r="646" ht="12.75">
      <c r="I646" s="33"/>
    </row>
    <row r="647" ht="12.75">
      <c r="I647" s="33"/>
    </row>
    <row r="648" ht="12.75">
      <c r="I648" s="33"/>
    </row>
    <row r="649" ht="12.75">
      <c r="I649" s="33"/>
    </row>
    <row r="650" ht="12.75">
      <c r="I650" s="33"/>
    </row>
    <row r="651" ht="12.75">
      <c r="I651" s="33"/>
    </row>
    <row r="652" ht="12.75">
      <c r="I652" s="33"/>
    </row>
    <row r="653" ht="12.75">
      <c r="I653" s="33"/>
    </row>
    <row r="654" ht="12.75">
      <c r="I654" s="33"/>
    </row>
    <row r="655" ht="12.75">
      <c r="I655" s="33"/>
    </row>
    <row r="656" ht="12.75">
      <c r="I656" s="33"/>
    </row>
    <row r="657" ht="12.75">
      <c r="I657" s="33"/>
    </row>
    <row r="658" ht="12.75">
      <c r="I658" s="33"/>
    </row>
    <row r="659" ht="12.75">
      <c r="I659" s="33"/>
    </row>
    <row r="660" ht="12.75">
      <c r="I660" s="33"/>
    </row>
    <row r="661" ht="12.75">
      <c r="I661" s="33"/>
    </row>
    <row r="662" ht="12.75">
      <c r="I662" s="33"/>
    </row>
    <row r="663" ht="12.75">
      <c r="I663" s="33"/>
    </row>
    <row r="664" ht="12.75">
      <c r="I664" s="33"/>
    </row>
    <row r="665" ht="12.75">
      <c r="I665" s="33"/>
    </row>
    <row r="666" ht="12.75">
      <c r="I666" s="33"/>
    </row>
    <row r="667" ht="12.75">
      <c r="I667" s="33"/>
    </row>
    <row r="668" ht="12.75">
      <c r="I668" s="33"/>
    </row>
    <row r="669" ht="12.75">
      <c r="I669" s="33"/>
    </row>
    <row r="670" ht="12.75">
      <c r="I670" s="33"/>
    </row>
    <row r="671" ht="12.75">
      <c r="I671" s="33"/>
    </row>
    <row r="672" ht="12.75">
      <c r="I672" s="33"/>
    </row>
    <row r="673" ht="12.75">
      <c r="I673" s="33"/>
    </row>
    <row r="674" ht="12.75">
      <c r="I674" s="33"/>
    </row>
    <row r="675" ht="12.75">
      <c r="I675" s="33"/>
    </row>
    <row r="676" ht="12.75">
      <c r="I676" s="33"/>
    </row>
    <row r="677" ht="12.75">
      <c r="I677" s="33"/>
    </row>
    <row r="678" ht="12.75">
      <c r="I678" s="33"/>
    </row>
    <row r="679" ht="12.75">
      <c r="I679" s="33"/>
    </row>
    <row r="680" ht="12.75">
      <c r="I680" s="33"/>
    </row>
    <row r="681" ht="12.75">
      <c r="I681" s="33"/>
    </row>
    <row r="682" ht="12.75">
      <c r="I682" s="33"/>
    </row>
    <row r="683" ht="12.75">
      <c r="I683" s="33"/>
    </row>
    <row r="684" ht="12.75">
      <c r="I684" s="33"/>
    </row>
    <row r="685" ht="12.75">
      <c r="I685" s="33"/>
    </row>
    <row r="686" ht="12.75">
      <c r="I686" s="33"/>
    </row>
    <row r="687" ht="12.75">
      <c r="I687" s="33"/>
    </row>
    <row r="688" ht="12.75">
      <c r="I688" s="33"/>
    </row>
    <row r="689" ht="12.75">
      <c r="I689" s="33"/>
    </row>
    <row r="690" ht="12.75">
      <c r="I690" s="33"/>
    </row>
    <row r="691" ht="12.75">
      <c r="I691" s="33"/>
    </row>
    <row r="692" ht="12.75">
      <c r="I692" s="33"/>
    </row>
    <row r="693" ht="12.75">
      <c r="I693" s="33"/>
    </row>
    <row r="694" ht="12.75">
      <c r="I694" s="33"/>
    </row>
    <row r="695" ht="12.75">
      <c r="I695" s="33"/>
    </row>
    <row r="696" ht="12.75">
      <c r="I696" s="33"/>
    </row>
    <row r="697" ht="12.75">
      <c r="I697" s="33"/>
    </row>
    <row r="698" ht="12.75">
      <c r="I698" s="33"/>
    </row>
    <row r="699" ht="12.75">
      <c r="I699" s="33"/>
    </row>
    <row r="700" ht="12.75">
      <c r="I700" s="33"/>
    </row>
    <row r="701" ht="12.75">
      <c r="I701" s="33"/>
    </row>
    <row r="702" ht="12.75">
      <c r="I702" s="33"/>
    </row>
    <row r="703" ht="12.75">
      <c r="I703" s="33"/>
    </row>
    <row r="704" ht="12.75">
      <c r="I704" s="33"/>
    </row>
    <row r="705" ht="12.75">
      <c r="I705" s="33"/>
    </row>
    <row r="706" ht="12.75">
      <c r="I706" s="33"/>
    </row>
    <row r="707" ht="12.75">
      <c r="I707" s="33"/>
    </row>
    <row r="708" ht="12.75">
      <c r="I708" s="33"/>
    </row>
    <row r="709" ht="12.75">
      <c r="I709" s="33"/>
    </row>
    <row r="710" ht="12.75">
      <c r="I710" s="33"/>
    </row>
    <row r="711" ht="12.75">
      <c r="I711" s="33"/>
    </row>
    <row r="712" ht="12.75">
      <c r="I712" s="33"/>
    </row>
    <row r="713" ht="12.75">
      <c r="I713" s="33"/>
    </row>
    <row r="714" ht="12.75">
      <c r="I714" s="33"/>
    </row>
    <row r="715" ht="12.75">
      <c r="I715" s="33"/>
    </row>
    <row r="716" ht="12.75">
      <c r="I716" s="33"/>
    </row>
    <row r="717" ht="12.75">
      <c r="I717" s="33"/>
    </row>
    <row r="718" ht="12.75">
      <c r="I718" s="33"/>
    </row>
    <row r="719" ht="12.75">
      <c r="I719" s="33"/>
    </row>
    <row r="720" ht="12.75">
      <c r="I720" s="33"/>
    </row>
    <row r="721" ht="12.75">
      <c r="I721" s="33"/>
    </row>
    <row r="722" ht="12.75">
      <c r="I722" s="33"/>
    </row>
    <row r="723" ht="12.75">
      <c r="I723" s="33"/>
    </row>
    <row r="724" ht="12.75">
      <c r="I724" s="33"/>
    </row>
    <row r="725" ht="12.75">
      <c r="I725" s="33"/>
    </row>
    <row r="726" ht="12.75">
      <c r="I726" s="33"/>
    </row>
    <row r="727" ht="12.75">
      <c r="I727" s="33"/>
    </row>
    <row r="728" ht="12.75">
      <c r="I728" s="33"/>
    </row>
    <row r="729" ht="12.75">
      <c r="I729" s="33"/>
    </row>
    <row r="730" ht="12.75">
      <c r="I730" s="33"/>
    </row>
    <row r="731" ht="12.75">
      <c r="I731" s="33"/>
    </row>
    <row r="732" ht="12.75">
      <c r="I732" s="33"/>
    </row>
    <row r="733" ht="12.75">
      <c r="I733" s="33"/>
    </row>
    <row r="734" ht="12.75">
      <c r="I734" s="33"/>
    </row>
    <row r="735" ht="12.75">
      <c r="I735" s="33"/>
    </row>
    <row r="736" ht="12.75">
      <c r="I736" s="33"/>
    </row>
    <row r="737" ht="12.75">
      <c r="I737" s="33"/>
    </row>
    <row r="738" ht="12.75">
      <c r="I738" s="33"/>
    </row>
    <row r="739" ht="12.75">
      <c r="I739" s="33"/>
    </row>
    <row r="740" ht="12.75">
      <c r="I740" s="33"/>
    </row>
    <row r="741" ht="12.75">
      <c r="I741" s="33"/>
    </row>
    <row r="742" ht="12.75">
      <c r="I742" s="33"/>
    </row>
    <row r="743" ht="12.75">
      <c r="I743" s="33"/>
    </row>
    <row r="744" ht="12.75">
      <c r="I744" s="33"/>
    </row>
    <row r="745" ht="12.75">
      <c r="I745" s="33"/>
    </row>
    <row r="746" ht="12.75">
      <c r="I746" s="33"/>
    </row>
    <row r="747" ht="12.75">
      <c r="I747" s="33"/>
    </row>
    <row r="748" ht="12.75">
      <c r="I748" s="33"/>
    </row>
    <row r="749" ht="12.75">
      <c r="I749" s="33"/>
    </row>
    <row r="750" ht="12.75">
      <c r="I750" s="33"/>
    </row>
    <row r="751" ht="12.75">
      <c r="I751" s="33"/>
    </row>
    <row r="752" ht="12.75">
      <c r="I752" s="33"/>
    </row>
    <row r="753" ht="12.75">
      <c r="I753" s="33"/>
    </row>
    <row r="754" ht="12.75">
      <c r="I754" s="33"/>
    </row>
    <row r="755" ht="12.75">
      <c r="I755" s="33"/>
    </row>
    <row r="756" ht="12.75">
      <c r="I756" s="33"/>
    </row>
    <row r="757" ht="12.75">
      <c r="I757" s="33"/>
    </row>
    <row r="758" ht="12.75">
      <c r="I758" s="33"/>
    </row>
    <row r="759" ht="12.75">
      <c r="I759" s="33"/>
    </row>
    <row r="760" ht="12.75">
      <c r="I760" s="33"/>
    </row>
    <row r="761" ht="12.75">
      <c r="I761" s="33"/>
    </row>
    <row r="762" ht="12.75">
      <c r="I762" s="33"/>
    </row>
    <row r="763" ht="12.75">
      <c r="I763" s="33"/>
    </row>
    <row r="764" ht="12.75">
      <c r="I764" s="33"/>
    </row>
    <row r="765" ht="12.75">
      <c r="I765" s="33"/>
    </row>
    <row r="766" ht="12.75">
      <c r="I766" s="33"/>
    </row>
    <row r="767" ht="12.75">
      <c r="I767" s="33"/>
    </row>
    <row r="768" ht="12.75">
      <c r="I768" s="33"/>
    </row>
    <row r="769" ht="12.75">
      <c r="I769" s="33"/>
    </row>
    <row r="770" ht="12.75">
      <c r="I770" s="33"/>
    </row>
    <row r="771" ht="12.75">
      <c r="I771" s="33"/>
    </row>
    <row r="772" ht="12.75">
      <c r="I772" s="33"/>
    </row>
    <row r="773" ht="12.75">
      <c r="I773" s="33"/>
    </row>
    <row r="774" ht="12.75">
      <c r="I774" s="33"/>
    </row>
    <row r="775" ht="12.75">
      <c r="I775" s="33"/>
    </row>
    <row r="776" ht="12.75">
      <c r="I776" s="33"/>
    </row>
    <row r="777" ht="12.75">
      <c r="I777" s="33"/>
    </row>
    <row r="778" ht="12.75">
      <c r="I778" s="33"/>
    </row>
    <row r="779" ht="12.75">
      <c r="I779" s="33"/>
    </row>
    <row r="780" ht="12.75">
      <c r="I780" s="33"/>
    </row>
    <row r="781" ht="12.75">
      <c r="I781" s="33"/>
    </row>
    <row r="782" ht="12.75">
      <c r="I782" s="33"/>
    </row>
    <row r="783" ht="12.75">
      <c r="I783" s="33"/>
    </row>
    <row r="784" ht="12.75">
      <c r="I784" s="33"/>
    </row>
    <row r="785" ht="12.75">
      <c r="I785" s="33"/>
    </row>
    <row r="786" ht="12.75">
      <c r="I786" s="33"/>
    </row>
    <row r="787" ht="12.75">
      <c r="I787" s="33"/>
    </row>
    <row r="788" ht="12.75">
      <c r="I788" s="33"/>
    </row>
    <row r="789" ht="12.75">
      <c r="I789" s="33"/>
    </row>
    <row r="790" ht="12.75">
      <c r="I790" s="33"/>
    </row>
    <row r="791" ht="12.75">
      <c r="I791" s="33"/>
    </row>
    <row r="792" ht="12.75">
      <c r="I792" s="33"/>
    </row>
    <row r="793" ht="12.75">
      <c r="I793" s="33"/>
    </row>
    <row r="794" ht="12.75">
      <c r="I794" s="33"/>
    </row>
    <row r="795" ht="12.75">
      <c r="I795" s="33"/>
    </row>
    <row r="796" ht="12.75">
      <c r="I796" s="33"/>
    </row>
    <row r="797" ht="12.75">
      <c r="I797" s="33"/>
    </row>
    <row r="798" ht="12.75">
      <c r="I798" s="33"/>
    </row>
    <row r="799" ht="12.75">
      <c r="I799" s="33"/>
    </row>
    <row r="800" ht="12.75">
      <c r="I800" s="33"/>
    </row>
    <row r="801" ht="12.75">
      <c r="I801" s="33"/>
    </row>
    <row r="802" ht="12.75">
      <c r="I802" s="33"/>
    </row>
    <row r="803" ht="12.75">
      <c r="I803" s="33"/>
    </row>
    <row r="804" ht="12.75">
      <c r="I804" s="33"/>
    </row>
    <row r="805" ht="12.75">
      <c r="I805" s="33"/>
    </row>
    <row r="806" ht="12.75">
      <c r="I806" s="33"/>
    </row>
    <row r="807" ht="12.75">
      <c r="I807" s="33"/>
    </row>
    <row r="808" ht="12.75">
      <c r="I808" s="33"/>
    </row>
    <row r="809" ht="12.75">
      <c r="I809" s="33"/>
    </row>
    <row r="810" ht="12.75">
      <c r="I810" s="33"/>
    </row>
    <row r="811" ht="12.75">
      <c r="I811" s="33"/>
    </row>
    <row r="812" ht="12.75">
      <c r="I812" s="33"/>
    </row>
    <row r="813" ht="12.75">
      <c r="I813" s="33"/>
    </row>
    <row r="814" ht="12.75">
      <c r="I814" s="33"/>
    </row>
    <row r="815" ht="12.75">
      <c r="I815" s="33"/>
    </row>
    <row r="816" ht="12.75">
      <c r="I816" s="33"/>
    </row>
    <row r="817" ht="12.75">
      <c r="I817" s="33"/>
    </row>
    <row r="818" ht="12.75">
      <c r="I818" s="33"/>
    </row>
    <row r="819" ht="12.75">
      <c r="I819" s="33"/>
    </row>
    <row r="820" ht="12.75">
      <c r="I820" s="33"/>
    </row>
    <row r="821" ht="12.75">
      <c r="I821" s="33"/>
    </row>
    <row r="822" ht="12.75">
      <c r="I822" s="33"/>
    </row>
    <row r="823" ht="12.75">
      <c r="I823" s="33"/>
    </row>
    <row r="824" ht="12.75">
      <c r="I824" s="33"/>
    </row>
    <row r="825" ht="12.75">
      <c r="I825" s="33"/>
    </row>
    <row r="826" ht="12.75">
      <c r="I826" s="33"/>
    </row>
    <row r="827" ht="12.75">
      <c r="I827" s="33"/>
    </row>
    <row r="828" ht="12.75">
      <c r="I828" s="33"/>
    </row>
    <row r="829" ht="12.75">
      <c r="I829" s="33"/>
    </row>
    <row r="830" ht="12.75">
      <c r="I830" s="33"/>
    </row>
    <row r="831" ht="12.75">
      <c r="I831" s="33"/>
    </row>
    <row r="832" ht="12.75">
      <c r="I832" s="33"/>
    </row>
    <row r="833" ht="12.75">
      <c r="I833" s="33"/>
    </row>
    <row r="834" ht="12.75">
      <c r="I834" s="33"/>
    </row>
    <row r="835" ht="12.75">
      <c r="I835" s="33"/>
    </row>
    <row r="836" ht="12.75">
      <c r="I836" s="33"/>
    </row>
    <row r="837" ht="12.75">
      <c r="I837" s="33"/>
    </row>
    <row r="838" ht="12.75">
      <c r="I838" s="33"/>
    </row>
    <row r="839" ht="12.75">
      <c r="I839" s="33"/>
    </row>
    <row r="840" ht="12.75">
      <c r="I840" s="33"/>
    </row>
    <row r="841" ht="12.75">
      <c r="I841" s="33"/>
    </row>
    <row r="842" ht="12.75">
      <c r="I842" s="33"/>
    </row>
    <row r="843" ht="12.75">
      <c r="I843" s="33"/>
    </row>
    <row r="844" ht="12.75">
      <c r="I844" s="33"/>
    </row>
    <row r="845" ht="12.75">
      <c r="I845" s="33"/>
    </row>
    <row r="846" ht="12.75">
      <c r="I846" s="33"/>
    </row>
    <row r="847" ht="12.75">
      <c r="I847" s="33"/>
    </row>
    <row r="848" ht="12.75">
      <c r="I848" s="33"/>
    </row>
    <row r="849" ht="12.75">
      <c r="I849" s="33"/>
    </row>
    <row r="850" ht="12.75">
      <c r="I850" s="33"/>
    </row>
    <row r="851" ht="12.75">
      <c r="I851" s="33"/>
    </row>
    <row r="852" ht="12.75">
      <c r="I852" s="33"/>
    </row>
    <row r="853" ht="12.75">
      <c r="I853" s="33"/>
    </row>
    <row r="854" ht="12.75">
      <c r="I854" s="33"/>
    </row>
    <row r="855" ht="12.75">
      <c r="I855" s="33"/>
    </row>
    <row r="856" ht="12.75">
      <c r="I856" s="33"/>
    </row>
    <row r="857" ht="12.75">
      <c r="I857" s="33"/>
    </row>
    <row r="858" ht="12.75">
      <c r="I858" s="33"/>
    </row>
    <row r="859" ht="12.75">
      <c r="I859" s="33"/>
    </row>
    <row r="860" ht="12.75">
      <c r="I860" s="33"/>
    </row>
    <row r="861" ht="12.75">
      <c r="I861" s="33"/>
    </row>
    <row r="862" ht="12.75">
      <c r="I862" s="33"/>
    </row>
    <row r="863" ht="12.75">
      <c r="I863" s="33"/>
    </row>
    <row r="864" ht="12.75">
      <c r="I864" s="33"/>
    </row>
    <row r="865" ht="12.75">
      <c r="I865" s="33"/>
    </row>
    <row r="866" ht="12.75">
      <c r="I866" s="33"/>
    </row>
    <row r="867" ht="12.75">
      <c r="I867" s="33"/>
    </row>
    <row r="868" ht="12.75">
      <c r="I868" s="33"/>
    </row>
    <row r="869" ht="12.75">
      <c r="I869" s="33"/>
    </row>
    <row r="870" ht="12.75">
      <c r="I870" s="33"/>
    </row>
    <row r="871" ht="12.75">
      <c r="I871" s="33"/>
    </row>
    <row r="872" ht="12.75">
      <c r="I872" s="33"/>
    </row>
    <row r="873" ht="12.75">
      <c r="I873" s="33"/>
    </row>
    <row r="874" ht="12.75">
      <c r="I874" s="33"/>
    </row>
    <row r="875" ht="12.75">
      <c r="I875" s="33"/>
    </row>
    <row r="876" ht="12.75">
      <c r="I876" s="33"/>
    </row>
    <row r="877" ht="12.75">
      <c r="I877" s="33"/>
    </row>
    <row r="878" ht="12.75">
      <c r="I878" s="33"/>
    </row>
    <row r="879" ht="12.75">
      <c r="I879" s="33"/>
    </row>
    <row r="880" ht="12.75">
      <c r="I880" s="33"/>
    </row>
    <row r="881" ht="12.75">
      <c r="I881" s="33"/>
    </row>
    <row r="882" ht="12.75">
      <c r="I882" s="33"/>
    </row>
    <row r="883" ht="12.75">
      <c r="I883" s="33"/>
    </row>
    <row r="884" ht="12.75">
      <c r="I884" s="33"/>
    </row>
    <row r="885" ht="12.75">
      <c r="I885" s="33"/>
    </row>
    <row r="886" ht="12.75">
      <c r="I886" s="33"/>
    </row>
    <row r="887" ht="12.75">
      <c r="I887" s="33"/>
    </row>
    <row r="888" ht="12.75">
      <c r="I888" s="33"/>
    </row>
    <row r="889" ht="12.75">
      <c r="I889" s="33"/>
    </row>
    <row r="890" ht="12.75">
      <c r="I890" s="33"/>
    </row>
    <row r="891" ht="12.75">
      <c r="I891" s="33"/>
    </row>
    <row r="892" ht="12.75">
      <c r="I892" s="33"/>
    </row>
    <row r="893" ht="12.75">
      <c r="I893" s="33"/>
    </row>
    <row r="894" ht="12.75">
      <c r="I894" s="33"/>
    </row>
    <row r="895" ht="12.75">
      <c r="I895" s="33"/>
    </row>
    <row r="896" ht="12.75">
      <c r="I896" s="33"/>
    </row>
    <row r="897" ht="12.75">
      <c r="I897" s="33"/>
    </row>
    <row r="898" ht="12.75">
      <c r="I898" s="33"/>
    </row>
    <row r="899" ht="12.75">
      <c r="I899" s="33"/>
    </row>
    <row r="900" ht="12.75">
      <c r="I900" s="33"/>
    </row>
    <row r="901" ht="12.75">
      <c r="I901" s="33"/>
    </row>
    <row r="902" ht="12.75">
      <c r="I902" s="33"/>
    </row>
    <row r="903" ht="12.75">
      <c r="I903" s="33"/>
    </row>
    <row r="904" ht="12.75">
      <c r="I904" s="33"/>
    </row>
    <row r="905" ht="12.75">
      <c r="I905" s="33"/>
    </row>
    <row r="906" ht="12.75">
      <c r="I906" s="33"/>
    </row>
    <row r="907" ht="12.75">
      <c r="I907" s="33"/>
    </row>
    <row r="908" ht="12.75">
      <c r="I908" s="33"/>
    </row>
    <row r="909" ht="12.75">
      <c r="I909" s="33"/>
    </row>
    <row r="910" ht="12.75">
      <c r="I910" s="33"/>
    </row>
    <row r="911" ht="12.75">
      <c r="I911" s="33"/>
    </row>
    <row r="912" ht="12.75">
      <c r="I912" s="33"/>
    </row>
    <row r="913" ht="12.75">
      <c r="I913" s="33"/>
    </row>
    <row r="914" ht="12.75">
      <c r="I914" s="33"/>
    </row>
    <row r="915" ht="12.75">
      <c r="I915" s="33"/>
    </row>
    <row r="916" ht="12.75">
      <c r="I916" s="33"/>
    </row>
    <row r="917" ht="12.75">
      <c r="I917" s="33"/>
    </row>
    <row r="918" ht="12.75">
      <c r="I918" s="33"/>
    </row>
    <row r="919" ht="12.75">
      <c r="I919" s="33"/>
    </row>
    <row r="920" ht="12.75">
      <c r="I920" s="33"/>
    </row>
    <row r="921" ht="12.75">
      <c r="I921" s="33"/>
    </row>
    <row r="922" ht="12.75">
      <c r="I922" s="33"/>
    </row>
    <row r="923" ht="12.75">
      <c r="I923" s="33"/>
    </row>
    <row r="924" ht="12.75">
      <c r="I924" s="33"/>
    </row>
    <row r="925" ht="12.75">
      <c r="I925" s="33"/>
    </row>
    <row r="926" ht="12.75">
      <c r="I926" s="33"/>
    </row>
    <row r="927" ht="12.75">
      <c r="I927" s="33"/>
    </row>
    <row r="928" ht="12.75">
      <c r="I928" s="33"/>
    </row>
    <row r="929" ht="12.75">
      <c r="I929" s="33"/>
    </row>
    <row r="930" ht="12.75">
      <c r="I930" s="33"/>
    </row>
    <row r="931" ht="12.75">
      <c r="I931" s="33"/>
    </row>
    <row r="932" ht="12.75">
      <c r="I932" s="33"/>
    </row>
    <row r="933" ht="12.75">
      <c r="I933" s="33"/>
    </row>
    <row r="934" ht="12.75">
      <c r="I934" s="33"/>
    </row>
    <row r="935" ht="12.75">
      <c r="I935" s="33"/>
    </row>
    <row r="936" ht="12.75">
      <c r="I936" s="33"/>
    </row>
    <row r="937" ht="12.75">
      <c r="I937" s="33"/>
    </row>
    <row r="938" ht="12.75">
      <c r="I938" s="33"/>
    </row>
    <row r="939" ht="12.75">
      <c r="I939" s="33"/>
    </row>
    <row r="940" ht="12.75">
      <c r="I940" s="33"/>
    </row>
    <row r="941" ht="12.75">
      <c r="I941" s="33"/>
    </row>
    <row r="942" ht="12.75">
      <c r="I942" s="33"/>
    </row>
    <row r="943" ht="12.75">
      <c r="I943" s="33"/>
    </row>
    <row r="944" ht="12.75">
      <c r="I944" s="33"/>
    </row>
    <row r="945" ht="12.75">
      <c r="I945" s="33"/>
    </row>
    <row r="946" ht="12.75">
      <c r="I946" s="33"/>
    </row>
    <row r="947" ht="12.75">
      <c r="I947" s="33"/>
    </row>
    <row r="948" ht="12.75">
      <c r="I948" s="33"/>
    </row>
    <row r="949" ht="12.75">
      <c r="I949" s="33"/>
    </row>
    <row r="950" ht="12.75">
      <c r="I950" s="33"/>
    </row>
    <row r="951" ht="12.75">
      <c r="I951" s="33"/>
    </row>
    <row r="952" ht="12.75">
      <c r="I952" s="33"/>
    </row>
    <row r="953" ht="12.75">
      <c r="I953" s="33"/>
    </row>
    <row r="954" ht="12.75">
      <c r="I954" s="33"/>
    </row>
    <row r="955" ht="12.75">
      <c r="I955" s="33"/>
    </row>
    <row r="956" ht="12.75">
      <c r="I956" s="33"/>
    </row>
    <row r="957" ht="12.75">
      <c r="I957" s="33"/>
    </row>
    <row r="958" ht="12.75">
      <c r="I958" s="33"/>
    </row>
    <row r="959" ht="12.75">
      <c r="I959" s="33"/>
    </row>
    <row r="960" ht="12.75">
      <c r="I960" s="33"/>
    </row>
    <row r="961" ht="12.75">
      <c r="I961" s="33"/>
    </row>
    <row r="962" ht="12.75">
      <c r="I962" s="33"/>
    </row>
    <row r="963" ht="12.75">
      <c r="I963" s="33"/>
    </row>
    <row r="964" ht="12.75">
      <c r="I964" s="33"/>
    </row>
    <row r="965" ht="12.75">
      <c r="I965" s="33"/>
    </row>
    <row r="966" ht="12.75">
      <c r="I966" s="33"/>
    </row>
    <row r="967" ht="12.75">
      <c r="I967" s="33"/>
    </row>
    <row r="968" ht="12.75">
      <c r="I968" s="33"/>
    </row>
    <row r="969" ht="12.75">
      <c r="I969" s="33"/>
    </row>
    <row r="970" ht="12.75">
      <c r="I970" s="33"/>
    </row>
    <row r="971" ht="12.75">
      <c r="I971" s="33"/>
    </row>
    <row r="972" ht="12.75">
      <c r="I972" s="33"/>
    </row>
    <row r="973" ht="12.75">
      <c r="I973" s="33"/>
    </row>
    <row r="974" ht="12.75">
      <c r="I974" s="33"/>
    </row>
    <row r="975" ht="12.75">
      <c r="I975" s="33"/>
    </row>
    <row r="976" ht="12.75">
      <c r="I976" s="33"/>
    </row>
    <row r="977" ht="12.75">
      <c r="I977" s="33"/>
    </row>
    <row r="978" ht="12.75">
      <c r="I978" s="33"/>
    </row>
    <row r="979" ht="12.75">
      <c r="I979" s="33"/>
    </row>
    <row r="980" ht="12.75">
      <c r="I980" s="33"/>
    </row>
    <row r="981" ht="12.75">
      <c r="I981" s="33"/>
    </row>
    <row r="982" ht="12.75">
      <c r="I982" s="33"/>
    </row>
    <row r="983" ht="12.75">
      <c r="I983" s="33"/>
    </row>
    <row r="984" ht="12.75">
      <c r="I984" s="33"/>
    </row>
    <row r="985" ht="12.75">
      <c r="I985" s="33"/>
    </row>
    <row r="986" ht="12.75">
      <c r="I986" s="33"/>
    </row>
    <row r="987" ht="12.75">
      <c r="I987" s="33"/>
    </row>
    <row r="988" ht="12.75">
      <c r="I988" s="33"/>
    </row>
    <row r="989" ht="12.75">
      <c r="I989" s="33"/>
    </row>
    <row r="990" ht="12.75">
      <c r="I990" s="33"/>
    </row>
    <row r="991" ht="12.75">
      <c r="I991" s="33"/>
    </row>
    <row r="992" ht="12.75">
      <c r="I992" s="33"/>
    </row>
    <row r="993" ht="12.75">
      <c r="I993" s="33"/>
    </row>
    <row r="994" ht="12.75">
      <c r="I994" s="33"/>
    </row>
  </sheetData>
  <mergeCells count="113">
    <mergeCell ref="A9:F9"/>
    <mergeCell ref="A10:F10"/>
    <mergeCell ref="A11:F11"/>
    <mergeCell ref="A12:F12"/>
    <mergeCell ref="A47:C47"/>
    <mergeCell ref="A52:C52"/>
    <mergeCell ref="A48:C48"/>
    <mergeCell ref="A49:C49"/>
    <mergeCell ref="A50:C50"/>
    <mergeCell ref="A8:F8"/>
    <mergeCell ref="A60:C60"/>
    <mergeCell ref="A53:C53"/>
    <mergeCell ref="A54:C54"/>
    <mergeCell ref="A58:C58"/>
    <mergeCell ref="A55:C55"/>
    <mergeCell ref="A33:C33"/>
    <mergeCell ref="A39:C39"/>
    <mergeCell ref="D38:E38"/>
    <mergeCell ref="A57:C57"/>
    <mergeCell ref="A89:B89"/>
    <mergeCell ref="A87:B87"/>
    <mergeCell ref="D62:E62"/>
    <mergeCell ref="D86:E86"/>
    <mergeCell ref="D82:E82"/>
    <mergeCell ref="D81:E81"/>
    <mergeCell ref="D83:E83"/>
    <mergeCell ref="D73:E73"/>
    <mergeCell ref="D66:E66"/>
    <mergeCell ref="D64:E64"/>
    <mergeCell ref="D59:E59"/>
    <mergeCell ref="D55:E55"/>
    <mergeCell ref="A59:C59"/>
    <mergeCell ref="D57:E57"/>
    <mergeCell ref="A34:C34"/>
    <mergeCell ref="A38:C38"/>
    <mergeCell ref="D21:E21"/>
    <mergeCell ref="D20:E20"/>
    <mergeCell ref="D31:E31"/>
    <mergeCell ref="D33:E33"/>
    <mergeCell ref="D32:E32"/>
    <mergeCell ref="A32:C32"/>
    <mergeCell ref="A23:C23"/>
    <mergeCell ref="D27:E27"/>
    <mergeCell ref="D28:E28"/>
    <mergeCell ref="D29:E29"/>
    <mergeCell ref="A27:C27"/>
    <mergeCell ref="A28:C28"/>
    <mergeCell ref="A29:C29"/>
    <mergeCell ref="A30:C30"/>
    <mergeCell ref="D30:E30"/>
    <mergeCell ref="D44:E44"/>
    <mergeCell ref="D42:E42"/>
    <mergeCell ref="D43:E43"/>
    <mergeCell ref="D41:E41"/>
    <mergeCell ref="A37:C37"/>
    <mergeCell ref="A36:C36"/>
    <mergeCell ref="A40:C40"/>
    <mergeCell ref="A35:C35"/>
    <mergeCell ref="D36:E36"/>
    <mergeCell ref="D37:E37"/>
    <mergeCell ref="D35:E35"/>
    <mergeCell ref="A18:C18"/>
    <mergeCell ref="A19:C19"/>
    <mergeCell ref="D18:E18"/>
    <mergeCell ref="A21:C21"/>
    <mergeCell ref="D22:E22"/>
    <mergeCell ref="D23:E23"/>
    <mergeCell ref="A26:C26"/>
    <mergeCell ref="D24:E24"/>
    <mergeCell ref="D25:E25"/>
    <mergeCell ref="D34:E34"/>
    <mergeCell ref="A1:F1"/>
    <mergeCell ref="A3:F3"/>
    <mergeCell ref="A6:F6"/>
    <mergeCell ref="A7:F7"/>
    <mergeCell ref="A4:F4"/>
    <mergeCell ref="A5:F5"/>
    <mergeCell ref="D26:E26"/>
    <mergeCell ref="D19:E19"/>
    <mergeCell ref="A22:C22"/>
    <mergeCell ref="A13:F13"/>
    <mergeCell ref="A14:F14"/>
    <mergeCell ref="A15:F15"/>
    <mergeCell ref="D80:E80"/>
    <mergeCell ref="A20:C20"/>
    <mergeCell ref="D74:E74"/>
    <mergeCell ref="D75:E75"/>
    <mergeCell ref="D76:E76"/>
    <mergeCell ref="D77:E77"/>
    <mergeCell ref="D70:E70"/>
    <mergeCell ref="D47:E47"/>
    <mergeCell ref="D72:E72"/>
    <mergeCell ref="D69:E69"/>
    <mergeCell ref="D71:E71"/>
    <mergeCell ref="D68:E68"/>
    <mergeCell ref="D67:E67"/>
    <mergeCell ref="D51:E51"/>
    <mergeCell ref="D52:E52"/>
    <mergeCell ref="D63:E63"/>
    <mergeCell ref="D65:E65"/>
    <mergeCell ref="D53:E53"/>
    <mergeCell ref="D61:E61"/>
    <mergeCell ref="D58:E58"/>
    <mergeCell ref="D60:E60"/>
    <mergeCell ref="D56:E56"/>
    <mergeCell ref="D39:E39"/>
    <mergeCell ref="D48:E48"/>
    <mergeCell ref="D49:E49"/>
    <mergeCell ref="D50:E50"/>
    <mergeCell ref="D40:E40"/>
    <mergeCell ref="D46:E46"/>
    <mergeCell ref="D45:E45"/>
    <mergeCell ref="D54:E54"/>
  </mergeCells>
  <printOptions/>
  <pageMargins left="0.3937007874015748" right="0.26" top="0.29" bottom="0.1968503937007874" header="0.25" footer="0.1181102362204724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Andreeva_N</cp:lastModifiedBy>
  <cp:lastPrinted>2007-11-07T11:52:32Z</cp:lastPrinted>
  <dcterms:created xsi:type="dcterms:W3CDTF">2003-04-25T05:37:48Z</dcterms:created>
  <dcterms:modified xsi:type="dcterms:W3CDTF">2008-01-10T15:41:00Z</dcterms:modified>
  <cp:category/>
  <cp:version/>
  <cp:contentType/>
  <cp:contentStatus/>
</cp:coreProperties>
</file>