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95" windowWidth="15330" windowHeight="4305" activeTab="1"/>
  </bookViews>
  <sheets>
    <sheet name="Лист1" sheetId="1" r:id="rId1"/>
    <sheet name="Лист1 (2)" sheetId="2" r:id="rId2"/>
  </sheets>
  <definedNames/>
  <calcPr fullCalcOnLoad="1"/>
</workbook>
</file>

<file path=xl/sharedStrings.xml><?xml version="1.0" encoding="utf-8"?>
<sst xmlns="http://schemas.openxmlformats.org/spreadsheetml/2006/main" count="299" uniqueCount="136">
  <si>
    <t>(полное наименование управляющей компании)</t>
  </si>
  <si>
    <t>в том числе :</t>
  </si>
  <si>
    <t>Дебиторская задолженность</t>
  </si>
  <si>
    <t>Кредиторская задолженность</t>
  </si>
  <si>
    <t>Челыхова Е.А.</t>
  </si>
  <si>
    <t>код стр.</t>
  </si>
  <si>
    <t>Федеральная   комиссия  по  рынку  ценных  бумаг  №  21-000-1-00043 от  17.01.2001</t>
  </si>
  <si>
    <t>010</t>
  </si>
  <si>
    <t>020</t>
  </si>
  <si>
    <t>030</t>
  </si>
  <si>
    <t>031</t>
  </si>
  <si>
    <t>032</t>
  </si>
  <si>
    <t>-акции</t>
  </si>
  <si>
    <t>-облигации</t>
  </si>
  <si>
    <t>040</t>
  </si>
  <si>
    <t>041</t>
  </si>
  <si>
    <t>042</t>
  </si>
  <si>
    <t>-векселя</t>
  </si>
  <si>
    <t>043</t>
  </si>
  <si>
    <t>050</t>
  </si>
  <si>
    <t>051</t>
  </si>
  <si>
    <t>-средства, переданные профессиональным участникам рынка ценных бумаг</t>
  </si>
  <si>
    <t>-дебиторская задолженность по сделкам купли-продажи имущества</t>
  </si>
  <si>
    <t>052</t>
  </si>
  <si>
    <t xml:space="preserve">-дебиторская задолженность по процентному (купонному) доходу по </t>
  </si>
  <si>
    <t>банковским вкладам и ценным бумагам</t>
  </si>
  <si>
    <t>053</t>
  </si>
  <si>
    <t>-прочая дебиторская задолженность</t>
  </si>
  <si>
    <t>054</t>
  </si>
  <si>
    <t>Инвестиционные паи паевых инвестиционных фондов</t>
  </si>
  <si>
    <t>-ценные бумаги иностранных государств</t>
  </si>
  <si>
    <t>060</t>
  </si>
  <si>
    <t>070</t>
  </si>
  <si>
    <t>071</t>
  </si>
  <si>
    <t>072</t>
  </si>
  <si>
    <t>-облигации иностранных комерческих организаций</t>
  </si>
  <si>
    <t>073</t>
  </si>
  <si>
    <t>074</t>
  </si>
  <si>
    <t>-ценные бумаги международных финансовых организаций</t>
  </si>
  <si>
    <t>-имущественные права на недвижимое имущество</t>
  </si>
  <si>
    <t>080</t>
  </si>
  <si>
    <t>090</t>
  </si>
  <si>
    <t>060 + 070 + 080 +090)</t>
  </si>
  <si>
    <t>ИТОГО ИМУЩЕСТВА : (строки 010 + 020 + 030 + 040 +050 +</t>
  </si>
  <si>
    <t>100</t>
  </si>
  <si>
    <t>БАЛАНС ИМУЩЕСТВА,</t>
  </si>
  <si>
    <t>СОСТАВЛЯЮЩЕГО ПАЕВОЙ ИНВЕСТИЦИОННЫЙ ФОНД</t>
  </si>
  <si>
    <t>(тыс. рублей)</t>
  </si>
  <si>
    <t>Имущество (обязательства)</t>
  </si>
  <si>
    <t>На начало года</t>
  </si>
  <si>
    <t>На конец года</t>
  </si>
  <si>
    <t>Имущество, составляющие паевой инвестиционный фонд</t>
  </si>
  <si>
    <t>Денежные средства на банковских счетах, всего</t>
  </si>
  <si>
    <t>в том числе:</t>
  </si>
  <si>
    <t>-в рублях</t>
  </si>
  <si>
    <t>в иностранной валюте</t>
  </si>
  <si>
    <t>011</t>
  </si>
  <si>
    <t>012</t>
  </si>
  <si>
    <t>Денежные средства в банковских вкладах, всего</t>
  </si>
  <si>
    <t>021</t>
  </si>
  <si>
    <t>022</t>
  </si>
  <si>
    <t>Ценные бумаги российских эмитентов, имеющие признаваемую котировку, всего</t>
  </si>
  <si>
    <t>Ценные бумаги российских эмитентов, не имеющие признаваемую котировку, всего</t>
  </si>
  <si>
    <t>-иные ценные бумаги</t>
  </si>
  <si>
    <t>044</t>
  </si>
  <si>
    <t>Ценные бумаги иностранных эмитентов, всего</t>
  </si>
  <si>
    <t>-акции иностранных акционерных обществ</t>
  </si>
  <si>
    <t>Доходные вложения в материальные ценности, всего</t>
  </si>
  <si>
    <t>-объекты недвижимого имущества, кроме строящихся и реконструируемых объектов</t>
  </si>
  <si>
    <t>091</t>
  </si>
  <si>
    <t>092</t>
  </si>
  <si>
    <t>093</t>
  </si>
  <si>
    <t>094</t>
  </si>
  <si>
    <t>-строящиеся и реконструируемые объекты недвижимого имущества</t>
  </si>
  <si>
    <t>-проектно-сметная документация</t>
  </si>
  <si>
    <t>ОБЯЗАТЕЛЬСТВА, ИСПОЛНЕНИЕ КОТОРЫХ</t>
  </si>
  <si>
    <t>ОСУЩЕСТВЛЯЕТСЯ ЗА СЧЕТ ИМУЩЕСТВА,</t>
  </si>
  <si>
    <t>Резервы на выплату вознаграждений</t>
  </si>
  <si>
    <t xml:space="preserve">Инвестиционные паи </t>
  </si>
  <si>
    <t>110</t>
  </si>
  <si>
    <t>120</t>
  </si>
  <si>
    <t>130</t>
  </si>
  <si>
    <t>ИТОГО СУММА ОБЯЗАТЕЛЬСТВ:  (строки 110 + 120 + 130)</t>
  </si>
  <si>
    <t>140</t>
  </si>
  <si>
    <t>___________________</t>
  </si>
  <si>
    <t>подпись</t>
  </si>
  <si>
    <t>Главный бухгалтер ООО "УК"АГАНА"</t>
  </si>
  <si>
    <t>Общество с ограниченной ответственностью "Управляющая компания "АГАНА"</t>
  </si>
  <si>
    <t>042.1</t>
  </si>
  <si>
    <t>042.2</t>
  </si>
  <si>
    <t>042.3</t>
  </si>
  <si>
    <t xml:space="preserve">         до 1 года</t>
  </si>
  <si>
    <t xml:space="preserve">         от 1 года до 3 лет</t>
  </si>
  <si>
    <t xml:space="preserve">         более 3 лет</t>
  </si>
  <si>
    <t>-облигации всего, в т.ч. со сроком погашения:</t>
  </si>
  <si>
    <t>032.1</t>
  </si>
  <si>
    <t>032.2</t>
  </si>
  <si>
    <t>032.3</t>
  </si>
  <si>
    <t>Гелюта И.Ф.</t>
  </si>
  <si>
    <t>Генеральный директор ООО "УК "АГАНА"</t>
  </si>
  <si>
    <t>Доли в российских обществах с ограниченной ответственностью</t>
  </si>
  <si>
    <t>ООО "Алор+"</t>
  </si>
  <si>
    <t>051.1</t>
  </si>
  <si>
    <t>ЗАО АБ "Газпромбанк"</t>
  </si>
  <si>
    <t>011.1</t>
  </si>
  <si>
    <t>под управлением ООО "Управляющая компания "АГАНА"</t>
  </si>
  <si>
    <t xml:space="preserve">Закрытый паевой инвестиционный фонд смешанных инвестиций "Стратегические активы"   </t>
  </si>
  <si>
    <t>Федеральная комиссия по рынку ценных бумаг № 0806-94125972 от 08.05.2007</t>
  </si>
  <si>
    <t>1-01-50076-Е</t>
  </si>
  <si>
    <t>1-01-50075-Е</t>
  </si>
  <si>
    <t>1-01-65116-D</t>
  </si>
  <si>
    <t>ОАО "Московская теплосетевая компания" (МосТСК ао)</t>
  </si>
  <si>
    <t>ОАО "Московская городская электросетевая компания" (МосЭСК ао)</t>
  </si>
  <si>
    <t>ОАО "Московская объединенная электросетевая компания" (МОЭСК)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</si>
  <si>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</si>
  <si>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</si>
  <si>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 xml:space="preserve"> федеральным органом исполнительной власти по рынку ценных бумаг и регистрационный номер)</t>
  </si>
  <si>
    <t>119017, РФ, г.Москва, Старомонетный пер., д.9, стр.1, (495) 363-16-62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</si>
  <si>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</si>
  <si>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</si>
  <si>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</si>
  <si>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ОАО "Салаватнефтеоргсинтез"</t>
  </si>
  <si>
    <t>01-1П-157</t>
  </si>
  <si>
    <t>ОАО "Ростелеком"</t>
  </si>
  <si>
    <t>1-01-00124-А</t>
  </si>
  <si>
    <t>021.1</t>
  </si>
  <si>
    <t>ОАО "КИТ Финанс" Инвестиционный банк</t>
  </si>
  <si>
    <t>5% и более</t>
  </si>
  <si>
    <t>ОАО "Газпром" (ГАЗПРОМ ао)</t>
  </si>
  <si>
    <t>1-02-00028-A</t>
  </si>
  <si>
    <t>041.1</t>
  </si>
  <si>
    <t>041.2</t>
  </si>
  <si>
    <t>041.3</t>
  </si>
  <si>
    <t>041.4</t>
  </si>
  <si>
    <t>041.5</t>
  </si>
  <si>
    <t>041.6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</si>
</sst>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1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4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4" fontId="0" fillId="0" borderId="5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9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" fontId="6" fillId="0" borderId="5" xfId="0" applyNumberFormat="1" applyFont="1" applyFill="1" applyBorder="1" applyAlignment="1">
      <alignment/>
    </xf>
    <xf numFmtId="4" fontId="6" fillId="0" borderId="8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172" fontId="0" fillId="0" borderId="0" xfId="0" applyNumberFormat="1" applyAlignment="1">
      <alignment/>
    </xf>
    <xf numFmtId="4" fontId="6" fillId="0" borderId="5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6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="80" zoomScaleNormal="80" workbookViewId="0" topLeftCell="A58">
      <selection activeCell="H75" sqref="H75"/>
    </sheetView>
  </sheetViews>
  <sheetFormatPr defaultColWidth="9.00390625" defaultRowHeight="12.75"/>
  <cols>
    <col min="1" max="1" width="62.375" style="0" customWidth="1"/>
    <col min="2" max="2" width="7.125" style="0" customWidth="1"/>
    <col min="3" max="3" width="19.75390625" style="0" customWidth="1"/>
    <col min="4" max="4" width="12.00390625" style="0" customWidth="1"/>
    <col min="5" max="5" width="5.375" style="0" customWidth="1"/>
    <col min="6" max="6" width="16.875" style="18" customWidth="1"/>
    <col min="7" max="7" width="17.375" style="18" bestFit="1" customWidth="1"/>
    <col min="8" max="8" width="19.75390625" style="0" customWidth="1"/>
    <col min="9" max="9" width="16.875" style="0" customWidth="1"/>
    <col min="10" max="10" width="13.125" style="0" bestFit="1" customWidth="1"/>
  </cols>
  <sheetData>
    <row r="1" spans="1:7" ht="20.25">
      <c r="A1" s="77" t="s">
        <v>45</v>
      </c>
      <c r="B1" s="77"/>
      <c r="C1" s="77"/>
      <c r="D1" s="77"/>
      <c r="E1" s="77"/>
      <c r="F1" s="77"/>
      <c r="G1" s="77"/>
    </row>
    <row r="2" spans="1:7" ht="20.25">
      <c r="A2" s="77" t="s">
        <v>46</v>
      </c>
      <c r="B2" s="77"/>
      <c r="C2" s="77"/>
      <c r="D2" s="77"/>
      <c r="E2" s="77"/>
      <c r="F2" s="77"/>
      <c r="G2" s="77"/>
    </row>
    <row r="3" spans="1:7" ht="15.75">
      <c r="A3" s="78" t="s">
        <v>106</v>
      </c>
      <c r="B3" s="78"/>
      <c r="C3" s="78"/>
      <c r="D3" s="78"/>
      <c r="E3" s="78"/>
      <c r="F3" s="78"/>
      <c r="G3" s="78"/>
    </row>
    <row r="4" spans="1:7" ht="15.75">
      <c r="A4" s="78" t="s">
        <v>105</v>
      </c>
      <c r="B4" s="78"/>
      <c r="C4" s="78"/>
      <c r="D4" s="78"/>
      <c r="E4" s="78"/>
      <c r="F4" s="78"/>
      <c r="G4" s="78"/>
    </row>
    <row r="5" spans="1:7" s="32" customFormat="1" ht="12.75">
      <c r="A5" s="61" t="s">
        <v>114</v>
      </c>
      <c r="B5" s="61"/>
      <c r="C5" s="61"/>
      <c r="D5" s="61"/>
      <c r="E5" s="61"/>
      <c r="F5" s="61"/>
      <c r="G5" s="61"/>
    </row>
    <row r="6" spans="1:8" ht="15.75">
      <c r="A6" s="79" t="s">
        <v>107</v>
      </c>
      <c r="B6" s="80"/>
      <c r="C6" s="80"/>
      <c r="D6" s="80"/>
      <c r="E6" s="80"/>
      <c r="F6" s="80"/>
      <c r="G6" s="80"/>
      <c r="H6" s="32"/>
    </row>
    <row r="7" spans="1:7" ht="12.75">
      <c r="A7" s="61" t="s">
        <v>115</v>
      </c>
      <c r="B7" s="61"/>
      <c r="C7" s="61"/>
      <c r="D7" s="61"/>
      <c r="E7" s="61"/>
      <c r="F7" s="61"/>
      <c r="G7" s="61"/>
    </row>
    <row r="8" spans="1:7" ht="12.75">
      <c r="A8" s="61" t="s">
        <v>116</v>
      </c>
      <c r="B8" s="61"/>
      <c r="C8" s="61"/>
      <c r="D8" s="61"/>
      <c r="E8" s="61"/>
      <c r="F8" s="61"/>
      <c r="G8" s="61"/>
    </row>
    <row r="9" spans="1:7" ht="15.75">
      <c r="A9" s="62" t="s">
        <v>87</v>
      </c>
      <c r="B9" s="62"/>
      <c r="C9" s="62"/>
      <c r="D9" s="62"/>
      <c r="E9" s="62"/>
      <c r="F9" s="62"/>
      <c r="G9" s="62"/>
    </row>
    <row r="10" spans="1:7" ht="12.75">
      <c r="A10" s="61" t="s">
        <v>0</v>
      </c>
      <c r="B10" s="61"/>
      <c r="C10" s="61"/>
      <c r="D10" s="61"/>
      <c r="E10" s="61"/>
      <c r="F10" s="61"/>
      <c r="G10" s="61"/>
    </row>
    <row r="11" spans="1:7" ht="15.75">
      <c r="A11" s="62" t="s">
        <v>117</v>
      </c>
      <c r="B11" s="62"/>
      <c r="C11" s="62"/>
      <c r="D11" s="62"/>
      <c r="E11" s="62"/>
      <c r="F11" s="62"/>
      <c r="G11" s="62"/>
    </row>
    <row r="12" spans="1:7" ht="12.75">
      <c r="A12" s="61" t="s">
        <v>118</v>
      </c>
      <c r="B12" s="61"/>
      <c r="C12" s="61"/>
      <c r="D12" s="61"/>
      <c r="E12" s="61"/>
      <c r="F12" s="61"/>
      <c r="G12" s="61"/>
    </row>
    <row r="13" spans="1:7" ht="15.75">
      <c r="A13" s="62" t="s">
        <v>6</v>
      </c>
      <c r="B13" s="62"/>
      <c r="C13" s="62"/>
      <c r="D13" s="62"/>
      <c r="E13" s="62"/>
      <c r="F13" s="62"/>
      <c r="G13" s="62"/>
    </row>
    <row r="14" spans="1:7" ht="12.75">
      <c r="A14" s="61" t="s">
        <v>119</v>
      </c>
      <c r="B14" s="61"/>
      <c r="C14" s="61"/>
      <c r="D14" s="61"/>
      <c r="E14" s="61"/>
      <c r="F14" s="61"/>
      <c r="G14" s="61"/>
    </row>
    <row r="15" spans="1:7" ht="12.75">
      <c r="A15" s="61" t="s">
        <v>120</v>
      </c>
      <c r="B15" s="61"/>
      <c r="C15" s="61"/>
      <c r="D15" s="61"/>
      <c r="E15" s="61"/>
      <c r="F15" s="61"/>
      <c r="G15" s="61"/>
    </row>
    <row r="16" spans="1:6" ht="11.25" customHeight="1">
      <c r="A16" s="6"/>
      <c r="B16" s="6"/>
      <c r="C16" s="6"/>
      <c r="D16" s="6"/>
      <c r="E16" s="6"/>
      <c r="F16" s="33"/>
    </row>
    <row r="17" spans="1:6" ht="12" customHeight="1">
      <c r="A17" s="1"/>
      <c r="B17" s="1"/>
      <c r="C17" s="1"/>
      <c r="D17" s="1"/>
      <c r="E17" s="1"/>
      <c r="F17" s="34" t="s">
        <v>47</v>
      </c>
    </row>
    <row r="18" spans="1:10" ht="39.75" customHeight="1">
      <c r="A18" s="81" t="s">
        <v>48</v>
      </c>
      <c r="B18" s="82"/>
      <c r="C18" s="83"/>
      <c r="D18" s="84" t="s">
        <v>5</v>
      </c>
      <c r="E18" s="85"/>
      <c r="F18" s="19" t="s">
        <v>49</v>
      </c>
      <c r="G18" s="19" t="s">
        <v>50</v>
      </c>
      <c r="H18" s="2"/>
      <c r="I18" s="40" t="s">
        <v>127</v>
      </c>
      <c r="J18" s="41"/>
    </row>
    <row r="19" spans="1:7" ht="12.75">
      <c r="A19" s="50">
        <v>1</v>
      </c>
      <c r="B19" s="52"/>
      <c r="C19" s="51"/>
      <c r="D19" s="50">
        <v>2</v>
      </c>
      <c r="E19" s="51"/>
      <c r="F19" s="20">
        <v>3</v>
      </c>
      <c r="G19" s="20">
        <v>4</v>
      </c>
    </row>
    <row r="20" spans="1:7" ht="12.75">
      <c r="A20" s="53" t="s">
        <v>51</v>
      </c>
      <c r="B20" s="75"/>
      <c r="C20" s="76"/>
      <c r="D20" s="50"/>
      <c r="E20" s="52"/>
      <c r="F20" s="21"/>
      <c r="G20" s="21"/>
    </row>
    <row r="21" spans="1:7" ht="12.75">
      <c r="A21" s="71" t="s">
        <v>52</v>
      </c>
      <c r="B21" s="72"/>
      <c r="C21" s="73"/>
      <c r="D21" s="56" t="s">
        <v>7</v>
      </c>
      <c r="E21" s="57"/>
      <c r="F21" s="35">
        <f>F23+F25</f>
        <v>0</v>
      </c>
      <c r="G21" s="35">
        <f>G23+G25</f>
        <v>1764488.9598599998</v>
      </c>
    </row>
    <row r="22" spans="1:7" ht="12.75">
      <c r="A22" s="71" t="s">
        <v>53</v>
      </c>
      <c r="B22" s="72"/>
      <c r="C22" s="73"/>
      <c r="D22" s="54"/>
      <c r="E22" s="55"/>
      <c r="F22" s="24"/>
      <c r="G22" s="24"/>
    </row>
    <row r="23" spans="1:7" ht="12.75">
      <c r="A23" s="65" t="s">
        <v>54</v>
      </c>
      <c r="B23" s="66"/>
      <c r="C23" s="67"/>
      <c r="D23" s="54" t="s">
        <v>56</v>
      </c>
      <c r="E23" s="55"/>
      <c r="F23" s="24">
        <f>F24</f>
        <v>0</v>
      </c>
      <c r="G23" s="24">
        <f>G24</f>
        <v>1764488.9598599998</v>
      </c>
    </row>
    <row r="24" spans="1:7" ht="12.75">
      <c r="A24" s="31" t="s">
        <v>103</v>
      </c>
      <c r="B24" s="8"/>
      <c r="C24" s="25"/>
      <c r="D24" s="54" t="s">
        <v>104</v>
      </c>
      <c r="E24" s="55"/>
      <c r="F24" s="24">
        <v>0</v>
      </c>
      <c r="G24" s="24">
        <f>1764488959.86/1000</f>
        <v>1764488.9598599998</v>
      </c>
    </row>
    <row r="25" spans="1:9" ht="12.75">
      <c r="A25" s="65" t="s">
        <v>55</v>
      </c>
      <c r="B25" s="66"/>
      <c r="C25" s="67"/>
      <c r="D25" s="54" t="s">
        <v>57</v>
      </c>
      <c r="E25" s="55"/>
      <c r="F25" s="24">
        <v>0</v>
      </c>
      <c r="G25" s="24">
        <v>0</v>
      </c>
      <c r="I25" s="29"/>
    </row>
    <row r="26" spans="1:7" ht="12.75">
      <c r="A26" s="71" t="s">
        <v>58</v>
      </c>
      <c r="B26" s="72"/>
      <c r="C26" s="73"/>
      <c r="D26" s="59" t="s">
        <v>8</v>
      </c>
      <c r="E26" s="60"/>
      <c r="F26" s="43">
        <f>F28+F30</f>
        <v>0</v>
      </c>
      <c r="G26" s="43">
        <f>G28+G30</f>
        <v>7500000</v>
      </c>
    </row>
    <row r="27" spans="1:7" ht="12.75">
      <c r="A27" s="71" t="s">
        <v>53</v>
      </c>
      <c r="B27" s="72"/>
      <c r="C27" s="73"/>
      <c r="D27" s="54"/>
      <c r="E27" s="55"/>
      <c r="F27" s="24"/>
      <c r="G27" s="24"/>
    </row>
    <row r="28" spans="1:7" ht="12.75">
      <c r="A28" s="65" t="s">
        <v>54</v>
      </c>
      <c r="B28" s="66"/>
      <c r="C28" s="67"/>
      <c r="D28" s="54" t="s">
        <v>59</v>
      </c>
      <c r="E28" s="55"/>
      <c r="F28" s="24">
        <v>0</v>
      </c>
      <c r="G28" s="24">
        <f>G29</f>
        <v>7500000</v>
      </c>
    </row>
    <row r="29" spans="1:7" ht="12.75">
      <c r="A29" s="31" t="s">
        <v>126</v>
      </c>
      <c r="B29" s="8"/>
      <c r="C29" s="25"/>
      <c r="D29" s="54" t="s">
        <v>125</v>
      </c>
      <c r="E29" s="58"/>
      <c r="F29" s="24">
        <v>0</v>
      </c>
      <c r="G29" s="24">
        <f>7500000000/1000</f>
        <v>7500000</v>
      </c>
    </row>
    <row r="30" spans="1:9" ht="12.75">
      <c r="A30" s="65" t="s">
        <v>55</v>
      </c>
      <c r="B30" s="66"/>
      <c r="C30" s="67"/>
      <c r="D30" s="54" t="s">
        <v>60</v>
      </c>
      <c r="E30" s="55"/>
      <c r="F30" s="24">
        <v>0</v>
      </c>
      <c r="G30" s="24">
        <v>0</v>
      </c>
      <c r="I30" s="29"/>
    </row>
    <row r="31" spans="1:9" ht="12.75">
      <c r="A31" s="5" t="s">
        <v>61</v>
      </c>
      <c r="B31" s="4"/>
      <c r="C31" s="26"/>
      <c r="D31" s="56" t="s">
        <v>9</v>
      </c>
      <c r="E31" s="57">
        <v>0</v>
      </c>
      <c r="F31" s="35">
        <f>F33+F34</f>
        <v>0</v>
      </c>
      <c r="G31" s="35">
        <f>G33+G34</f>
        <v>0</v>
      </c>
      <c r="H31" s="29"/>
      <c r="I31" s="29"/>
    </row>
    <row r="32" spans="1:9" ht="12.75">
      <c r="A32" s="71" t="s">
        <v>1</v>
      </c>
      <c r="B32" s="72"/>
      <c r="C32" s="73">
        <v>0</v>
      </c>
      <c r="D32" s="54"/>
      <c r="E32" s="55"/>
      <c r="F32" s="22"/>
      <c r="G32" s="22"/>
      <c r="H32" s="29"/>
      <c r="I32" s="29"/>
    </row>
    <row r="33" spans="1:9" ht="12.75">
      <c r="A33" s="65" t="s">
        <v>12</v>
      </c>
      <c r="B33" s="66"/>
      <c r="C33" s="67">
        <v>0</v>
      </c>
      <c r="D33" s="54" t="s">
        <v>10</v>
      </c>
      <c r="E33" s="55"/>
      <c r="F33" s="22">
        <v>0</v>
      </c>
      <c r="G33" s="22">
        <v>0</v>
      </c>
      <c r="I33" s="29"/>
    </row>
    <row r="34" spans="1:7" ht="12.75">
      <c r="A34" s="65" t="s">
        <v>13</v>
      </c>
      <c r="B34" s="66"/>
      <c r="C34" s="67"/>
      <c r="D34" s="54" t="s">
        <v>11</v>
      </c>
      <c r="E34" s="55">
        <v>0</v>
      </c>
      <c r="F34" s="22">
        <f>F35+F36+F37</f>
        <v>0</v>
      </c>
      <c r="G34" s="22">
        <f>G35+G36+G37</f>
        <v>0</v>
      </c>
    </row>
    <row r="35" spans="1:7" ht="12.75">
      <c r="A35" s="74" t="s">
        <v>91</v>
      </c>
      <c r="B35" s="44"/>
      <c r="C35" s="45"/>
      <c r="D35" s="54" t="s">
        <v>95</v>
      </c>
      <c r="E35" s="55"/>
      <c r="F35" s="22">
        <v>0</v>
      </c>
      <c r="G35" s="22">
        <v>0</v>
      </c>
    </row>
    <row r="36" spans="1:7" ht="12.75">
      <c r="A36" s="74" t="s">
        <v>92</v>
      </c>
      <c r="B36" s="44"/>
      <c r="C36" s="45"/>
      <c r="D36" s="54" t="s">
        <v>96</v>
      </c>
      <c r="E36" s="55"/>
      <c r="F36" s="22">
        <v>0</v>
      </c>
      <c r="G36" s="22">
        <v>0</v>
      </c>
    </row>
    <row r="37" spans="1:7" ht="12.75">
      <c r="A37" s="74" t="s">
        <v>93</v>
      </c>
      <c r="B37" s="44"/>
      <c r="C37" s="45"/>
      <c r="D37" s="54" t="s">
        <v>97</v>
      </c>
      <c r="E37" s="55"/>
      <c r="F37" s="22">
        <v>0</v>
      </c>
      <c r="G37" s="22">
        <v>0</v>
      </c>
    </row>
    <row r="38" spans="1:7" ht="12.75">
      <c r="A38" s="68" t="s">
        <v>62</v>
      </c>
      <c r="B38" s="69"/>
      <c r="C38" s="70"/>
      <c r="D38" s="56" t="s">
        <v>14</v>
      </c>
      <c r="E38" s="57"/>
      <c r="F38" s="35">
        <f>F40+F47+F51+F52</f>
        <v>0</v>
      </c>
      <c r="G38" s="35">
        <f>G40+G47+G51+G52</f>
        <v>52133302.3572376</v>
      </c>
    </row>
    <row r="39" spans="1:7" ht="12.75">
      <c r="A39" s="71" t="s">
        <v>1</v>
      </c>
      <c r="B39" s="72"/>
      <c r="C39" s="73">
        <v>0</v>
      </c>
      <c r="D39" s="54"/>
      <c r="E39" s="55"/>
      <c r="F39" s="22"/>
      <c r="G39" s="22"/>
    </row>
    <row r="40" spans="1:7" ht="12.75">
      <c r="A40" s="65" t="s">
        <v>12</v>
      </c>
      <c r="B40" s="66"/>
      <c r="C40" s="67">
        <v>0</v>
      </c>
      <c r="D40" s="54" t="s">
        <v>15</v>
      </c>
      <c r="E40" s="55"/>
      <c r="F40" s="22">
        <v>0</v>
      </c>
      <c r="G40" s="22">
        <f>52133302357.2376/1000</f>
        <v>52133302.3572376</v>
      </c>
    </row>
    <row r="41" spans="1:7" ht="12.75">
      <c r="A41" s="46" t="s">
        <v>128</v>
      </c>
      <c r="B41" s="47"/>
      <c r="C41" s="25" t="s">
        <v>129</v>
      </c>
      <c r="D41" s="54" t="s">
        <v>130</v>
      </c>
      <c r="E41" s="58"/>
      <c r="F41" s="22"/>
      <c r="G41" s="22">
        <f>9639380000/1000</f>
        <v>9639380</v>
      </c>
    </row>
    <row r="42" spans="1:7" ht="12.75">
      <c r="A42" s="46" t="s">
        <v>111</v>
      </c>
      <c r="B42" s="47"/>
      <c r="C42" s="25" t="s">
        <v>108</v>
      </c>
      <c r="D42" s="54" t="s">
        <v>131</v>
      </c>
      <c r="E42" s="58"/>
      <c r="F42" s="22"/>
      <c r="G42" s="22">
        <f>4315288763.87/1000</f>
        <v>4315288.76387</v>
      </c>
    </row>
    <row r="43" spans="1:7" ht="12.75">
      <c r="A43" s="46" t="s">
        <v>112</v>
      </c>
      <c r="B43" s="47"/>
      <c r="C43" s="25" t="s">
        <v>109</v>
      </c>
      <c r="D43" s="54" t="s">
        <v>132</v>
      </c>
      <c r="E43" s="58"/>
      <c r="F43" s="22"/>
      <c r="G43" s="22">
        <f>10600606186.115/1000</f>
        <v>10600606.186115</v>
      </c>
    </row>
    <row r="44" spans="1:7" ht="12.75">
      <c r="A44" s="46" t="s">
        <v>123</v>
      </c>
      <c r="B44" s="47"/>
      <c r="C44" s="25" t="s">
        <v>124</v>
      </c>
      <c r="D44" s="54" t="s">
        <v>133</v>
      </c>
      <c r="E44" s="58"/>
      <c r="F44" s="22"/>
      <c r="G44" s="22">
        <f>7912001650/1000</f>
        <v>7912001.65</v>
      </c>
    </row>
    <row r="45" spans="1:7" ht="12.75">
      <c r="A45" s="46" t="s">
        <v>121</v>
      </c>
      <c r="B45" s="47"/>
      <c r="C45" s="25" t="s">
        <v>122</v>
      </c>
      <c r="D45" s="54" t="s">
        <v>134</v>
      </c>
      <c r="E45" s="58"/>
      <c r="F45" s="22"/>
      <c r="G45" s="22">
        <f>3745467656.0636/1000</f>
        <v>3745467.6560636</v>
      </c>
    </row>
    <row r="46" spans="1:7" ht="12.75">
      <c r="A46" s="46" t="s">
        <v>113</v>
      </c>
      <c r="B46" s="47"/>
      <c r="C46" s="25" t="s">
        <v>110</v>
      </c>
      <c r="D46" s="54" t="s">
        <v>135</v>
      </c>
      <c r="E46" s="58"/>
      <c r="F46" s="22"/>
      <c r="G46" s="22">
        <f>12802191998.94/1000</f>
        <v>12802191.99894</v>
      </c>
    </row>
    <row r="47" spans="1:7" ht="12.75">
      <c r="A47" s="65" t="s">
        <v>94</v>
      </c>
      <c r="B47" s="66"/>
      <c r="C47" s="67"/>
      <c r="D47" s="54" t="s">
        <v>16</v>
      </c>
      <c r="E47" s="55"/>
      <c r="F47" s="22">
        <v>0</v>
      </c>
      <c r="G47" s="22">
        <v>0</v>
      </c>
    </row>
    <row r="48" spans="1:7" ht="12.75">
      <c r="A48" s="74" t="s">
        <v>91</v>
      </c>
      <c r="B48" s="44"/>
      <c r="C48" s="45"/>
      <c r="D48" s="54" t="s">
        <v>88</v>
      </c>
      <c r="E48" s="55"/>
      <c r="F48" s="22">
        <v>0</v>
      </c>
      <c r="G48" s="22">
        <v>0</v>
      </c>
    </row>
    <row r="49" spans="1:7" ht="12.75">
      <c r="A49" s="74" t="s">
        <v>92</v>
      </c>
      <c r="B49" s="44"/>
      <c r="C49" s="45"/>
      <c r="D49" s="54" t="s">
        <v>89</v>
      </c>
      <c r="E49" s="55"/>
      <c r="F49" s="22">
        <v>0</v>
      </c>
      <c r="G49" s="22">
        <v>0</v>
      </c>
    </row>
    <row r="50" spans="1:7" ht="12.75">
      <c r="A50" s="74" t="s">
        <v>93</v>
      </c>
      <c r="B50" s="44"/>
      <c r="C50" s="45"/>
      <c r="D50" s="54" t="s">
        <v>90</v>
      </c>
      <c r="E50" s="55"/>
      <c r="F50" s="22">
        <v>0</v>
      </c>
      <c r="G50" s="22">
        <v>0</v>
      </c>
    </row>
    <row r="51" spans="1:7" ht="12.75">
      <c r="A51" s="7" t="s">
        <v>17</v>
      </c>
      <c r="B51" s="8"/>
      <c r="C51" s="25"/>
      <c r="D51" s="54" t="s">
        <v>18</v>
      </c>
      <c r="E51" s="55"/>
      <c r="F51" s="22">
        <v>0</v>
      </c>
      <c r="G51" s="22">
        <v>0</v>
      </c>
    </row>
    <row r="52" spans="1:7" ht="12.75">
      <c r="A52" s="65" t="s">
        <v>63</v>
      </c>
      <c r="B52" s="66"/>
      <c r="C52" s="67"/>
      <c r="D52" s="54" t="s">
        <v>64</v>
      </c>
      <c r="E52" s="55"/>
      <c r="F52" s="23">
        <v>0</v>
      </c>
      <c r="G52" s="23">
        <v>0</v>
      </c>
    </row>
    <row r="53" spans="1:7" ht="12.75">
      <c r="A53" s="68" t="s">
        <v>2</v>
      </c>
      <c r="B53" s="69"/>
      <c r="C53" s="70"/>
      <c r="D53" s="56" t="s">
        <v>19</v>
      </c>
      <c r="E53" s="57">
        <v>0</v>
      </c>
      <c r="F53" s="35">
        <f>F55+F57+F58+F60</f>
        <v>0</v>
      </c>
      <c r="G53" s="35">
        <f>G55+G57+G58+G60</f>
        <v>76700.8915975342</v>
      </c>
    </row>
    <row r="54" spans="1:7" ht="12.75">
      <c r="A54" s="71" t="s">
        <v>1</v>
      </c>
      <c r="B54" s="72"/>
      <c r="C54" s="73">
        <v>0</v>
      </c>
      <c r="D54" s="54"/>
      <c r="E54" s="55"/>
      <c r="F54" s="22"/>
      <c r="G54" s="22"/>
    </row>
    <row r="55" spans="1:7" ht="12.75">
      <c r="A55" s="65" t="s">
        <v>21</v>
      </c>
      <c r="B55" s="66"/>
      <c r="C55" s="67"/>
      <c r="D55" s="54" t="s">
        <v>20</v>
      </c>
      <c r="E55" s="55"/>
      <c r="F55" s="22">
        <f>F56</f>
        <v>0</v>
      </c>
      <c r="G55" s="22">
        <f>G56</f>
        <v>10783.083369999998</v>
      </c>
    </row>
    <row r="56" spans="1:7" ht="12.75">
      <c r="A56" s="31" t="s">
        <v>101</v>
      </c>
      <c r="B56" s="8"/>
      <c r="C56" s="25"/>
      <c r="D56" s="54" t="s">
        <v>102</v>
      </c>
      <c r="E56" s="55"/>
      <c r="F56" s="22">
        <v>0</v>
      </c>
      <c r="G56" s="22">
        <f>10783083.37/1000</f>
        <v>10783.083369999998</v>
      </c>
    </row>
    <row r="57" spans="1:7" ht="12.75">
      <c r="A57" s="65" t="s">
        <v>22</v>
      </c>
      <c r="B57" s="66"/>
      <c r="C57" s="67"/>
      <c r="D57" s="54" t="s">
        <v>23</v>
      </c>
      <c r="E57" s="55"/>
      <c r="F57" s="22">
        <v>0</v>
      </c>
      <c r="G57" s="22">
        <v>0</v>
      </c>
    </row>
    <row r="58" spans="1:7" ht="12.75">
      <c r="A58" s="65" t="s">
        <v>24</v>
      </c>
      <c r="B58" s="66"/>
      <c r="C58" s="67"/>
      <c r="D58" s="54" t="s">
        <v>26</v>
      </c>
      <c r="E58" s="55"/>
      <c r="F58" s="22">
        <v>0</v>
      </c>
      <c r="G58" s="22">
        <f>65917808.2275342/1000</f>
        <v>65917.8082275342</v>
      </c>
    </row>
    <row r="59" spans="1:7" ht="12.75">
      <c r="A59" s="65" t="s">
        <v>25</v>
      </c>
      <c r="B59" s="66"/>
      <c r="C59" s="67">
        <v>0</v>
      </c>
      <c r="D59" s="54"/>
      <c r="E59" s="55"/>
      <c r="F59" s="22"/>
      <c r="G59" s="22"/>
    </row>
    <row r="60" spans="1:7" ht="12.75">
      <c r="A60" s="65" t="s">
        <v>27</v>
      </c>
      <c r="B60" s="66"/>
      <c r="C60" s="67">
        <v>0</v>
      </c>
      <c r="D60" s="54" t="s">
        <v>28</v>
      </c>
      <c r="E60" s="55">
        <v>0</v>
      </c>
      <c r="F60" s="22">
        <v>0</v>
      </c>
      <c r="G60" s="22">
        <v>0</v>
      </c>
    </row>
    <row r="61" spans="1:7" ht="12.75">
      <c r="A61" s="7" t="s">
        <v>29</v>
      </c>
      <c r="B61" s="8"/>
      <c r="C61" s="25"/>
      <c r="D61" s="54" t="s">
        <v>31</v>
      </c>
      <c r="E61" s="55"/>
      <c r="F61" s="22">
        <v>0</v>
      </c>
      <c r="G61" s="22">
        <v>0</v>
      </c>
    </row>
    <row r="62" spans="1:7" ht="12.75">
      <c r="A62" s="7" t="s">
        <v>65</v>
      </c>
      <c r="B62" s="8"/>
      <c r="C62" s="25"/>
      <c r="D62" s="54" t="s">
        <v>32</v>
      </c>
      <c r="E62" s="55"/>
      <c r="F62" s="22">
        <v>0</v>
      </c>
      <c r="G62" s="22">
        <v>0</v>
      </c>
    </row>
    <row r="63" spans="1:7" ht="12.75">
      <c r="A63" s="7" t="s">
        <v>1</v>
      </c>
      <c r="B63" s="8"/>
      <c r="C63" s="25"/>
      <c r="D63" s="54"/>
      <c r="E63" s="55"/>
      <c r="F63" s="22"/>
      <c r="G63" s="22"/>
    </row>
    <row r="64" spans="1:7" ht="12.75">
      <c r="A64" s="7" t="s">
        <v>30</v>
      </c>
      <c r="B64" s="8"/>
      <c r="C64" s="25"/>
      <c r="D64" s="54" t="s">
        <v>33</v>
      </c>
      <c r="E64" s="55"/>
      <c r="F64" s="22">
        <v>0</v>
      </c>
      <c r="G64" s="22">
        <v>0</v>
      </c>
    </row>
    <row r="65" spans="1:7" ht="12.75">
      <c r="A65" s="7" t="s">
        <v>38</v>
      </c>
      <c r="B65" s="8"/>
      <c r="C65" s="25"/>
      <c r="D65" s="54" t="s">
        <v>34</v>
      </c>
      <c r="E65" s="55"/>
      <c r="F65" s="22">
        <v>0</v>
      </c>
      <c r="G65" s="22">
        <v>0</v>
      </c>
    </row>
    <row r="66" spans="1:7" ht="12.75">
      <c r="A66" s="7" t="s">
        <v>66</v>
      </c>
      <c r="B66" s="8"/>
      <c r="C66" s="25"/>
      <c r="D66" s="54" t="s">
        <v>36</v>
      </c>
      <c r="E66" s="55"/>
      <c r="F66" s="22">
        <v>0</v>
      </c>
      <c r="G66" s="22">
        <v>0</v>
      </c>
    </row>
    <row r="67" spans="1:7" ht="12.75">
      <c r="A67" s="7" t="s">
        <v>35</v>
      </c>
      <c r="B67" s="8"/>
      <c r="C67" s="25"/>
      <c r="D67" s="54" t="s">
        <v>37</v>
      </c>
      <c r="E67" s="55"/>
      <c r="F67" s="22">
        <v>0</v>
      </c>
      <c r="G67" s="22">
        <v>0</v>
      </c>
    </row>
    <row r="68" spans="1:7" ht="12.75">
      <c r="A68" s="7" t="s">
        <v>100</v>
      </c>
      <c r="B68" s="8"/>
      <c r="C68" s="25"/>
      <c r="D68" s="54" t="s">
        <v>40</v>
      </c>
      <c r="E68" s="55"/>
      <c r="F68" s="22">
        <v>0</v>
      </c>
      <c r="G68" s="22">
        <v>0</v>
      </c>
    </row>
    <row r="69" spans="1:7" ht="12.75">
      <c r="A69" s="7" t="s">
        <v>67</v>
      </c>
      <c r="B69" s="8"/>
      <c r="C69" s="25"/>
      <c r="D69" s="54" t="s">
        <v>41</v>
      </c>
      <c r="E69" s="55"/>
      <c r="F69" s="22">
        <v>0</v>
      </c>
      <c r="G69" s="22">
        <v>0</v>
      </c>
    </row>
    <row r="70" spans="1:7" ht="12.75">
      <c r="A70" s="7" t="s">
        <v>1</v>
      </c>
      <c r="B70" s="8"/>
      <c r="C70" s="25"/>
      <c r="D70" s="54"/>
      <c r="E70" s="55"/>
      <c r="F70" s="22"/>
      <c r="G70" s="22"/>
    </row>
    <row r="71" spans="1:7" ht="12.75">
      <c r="A71" s="7" t="s">
        <v>68</v>
      </c>
      <c r="B71" s="8"/>
      <c r="C71" s="25"/>
      <c r="D71" s="54" t="s">
        <v>69</v>
      </c>
      <c r="E71" s="55"/>
      <c r="F71" s="22">
        <v>0</v>
      </c>
      <c r="G71" s="22">
        <v>0</v>
      </c>
    </row>
    <row r="72" spans="1:7" ht="12.75">
      <c r="A72" s="7" t="s">
        <v>73</v>
      </c>
      <c r="B72" s="8"/>
      <c r="C72" s="25"/>
      <c r="D72" s="54" t="s">
        <v>70</v>
      </c>
      <c r="E72" s="55"/>
      <c r="F72" s="22">
        <v>0</v>
      </c>
      <c r="G72" s="22">
        <v>0</v>
      </c>
    </row>
    <row r="73" spans="1:7" ht="12.75">
      <c r="A73" s="7" t="s">
        <v>39</v>
      </c>
      <c r="B73" s="8"/>
      <c r="C73" s="25"/>
      <c r="D73" s="54" t="s">
        <v>71</v>
      </c>
      <c r="E73" s="55"/>
      <c r="F73" s="22">
        <v>0</v>
      </c>
      <c r="G73" s="22">
        <v>0</v>
      </c>
    </row>
    <row r="74" spans="1:7" ht="12.75">
      <c r="A74" s="7" t="s">
        <v>74</v>
      </c>
      <c r="B74" s="8"/>
      <c r="C74" s="25"/>
      <c r="D74" s="54" t="s">
        <v>72</v>
      </c>
      <c r="E74" s="55"/>
      <c r="F74" s="22">
        <v>0</v>
      </c>
      <c r="G74" s="22">
        <v>0</v>
      </c>
    </row>
    <row r="75" spans="1:8" ht="12.75">
      <c r="A75" s="10" t="s">
        <v>43</v>
      </c>
      <c r="B75" s="11"/>
      <c r="C75" s="27"/>
      <c r="D75" s="54" t="s">
        <v>44</v>
      </c>
      <c r="E75" s="55"/>
      <c r="F75" s="35">
        <f>F21+F26+F31+F38+F53+F61+F62+F68+F69</f>
        <v>0</v>
      </c>
      <c r="G75" s="35">
        <f>G21+G26+G31+G38+G53+G61+G62+G68+G69</f>
        <v>61474492.208695136</v>
      </c>
      <c r="H75" s="29">
        <v>61474492208.69753</v>
      </c>
    </row>
    <row r="76" spans="1:7" ht="12.75">
      <c r="A76" s="10" t="s">
        <v>42</v>
      </c>
      <c r="B76" s="11"/>
      <c r="C76" s="27"/>
      <c r="D76" s="54"/>
      <c r="E76" s="55"/>
      <c r="F76" s="22"/>
      <c r="G76" s="22"/>
    </row>
    <row r="77" spans="1:7" ht="12.75">
      <c r="A77" s="9" t="s">
        <v>75</v>
      </c>
      <c r="B77" s="8"/>
      <c r="C77" s="25"/>
      <c r="D77" s="54"/>
      <c r="E77" s="55"/>
      <c r="F77" s="22"/>
      <c r="G77" s="22"/>
    </row>
    <row r="78" spans="1:7" ht="12.75">
      <c r="A78" s="9" t="s">
        <v>76</v>
      </c>
      <c r="B78" s="8"/>
      <c r="C78" s="25"/>
      <c r="D78" s="12"/>
      <c r="E78" s="13"/>
      <c r="F78" s="22"/>
      <c r="G78" s="22"/>
    </row>
    <row r="79" spans="1:10" ht="12.75">
      <c r="A79" s="9" t="s">
        <v>46</v>
      </c>
      <c r="B79" s="8"/>
      <c r="C79" s="25"/>
      <c r="D79" s="12"/>
      <c r="E79" s="13"/>
      <c r="F79" s="22"/>
      <c r="G79" s="22"/>
      <c r="J79" s="42"/>
    </row>
    <row r="80" spans="1:7" ht="12.75">
      <c r="A80" s="7" t="s">
        <v>3</v>
      </c>
      <c r="B80" s="8"/>
      <c r="C80" s="25"/>
      <c r="D80" s="54" t="s">
        <v>79</v>
      </c>
      <c r="E80" s="55"/>
      <c r="F80" s="22">
        <v>0</v>
      </c>
      <c r="G80" s="22">
        <f>9281083.63/1000</f>
        <v>9281.083630000001</v>
      </c>
    </row>
    <row r="81" spans="1:7" ht="12.75">
      <c r="A81" s="7" t="s">
        <v>77</v>
      </c>
      <c r="B81" s="8"/>
      <c r="C81" s="25"/>
      <c r="D81" s="54" t="s">
        <v>80</v>
      </c>
      <c r="E81" s="55"/>
      <c r="F81" s="22">
        <v>0</v>
      </c>
      <c r="G81" s="22">
        <f>22327684.46191/1000</f>
        <v>22327.684461909997</v>
      </c>
    </row>
    <row r="82" spans="1:7" ht="12.75">
      <c r="A82" s="7" t="s">
        <v>78</v>
      </c>
      <c r="B82" s="8"/>
      <c r="C82" s="25"/>
      <c r="D82" s="54" t="s">
        <v>81</v>
      </c>
      <c r="E82" s="55"/>
      <c r="F82" s="22">
        <v>0</v>
      </c>
      <c r="G82" s="22">
        <f>61442883440.6056/1000</f>
        <v>61442883.440605596</v>
      </c>
    </row>
    <row r="83" spans="1:9" ht="12.75">
      <c r="A83" s="15" t="s">
        <v>82</v>
      </c>
      <c r="B83" s="14"/>
      <c r="C83" s="28"/>
      <c r="D83" s="48" t="s">
        <v>83</v>
      </c>
      <c r="E83" s="49"/>
      <c r="F83" s="36">
        <f>SUM(F80:F82)</f>
        <v>0</v>
      </c>
      <c r="G83" s="36">
        <f>G80+G81+G82</f>
        <v>61474492.208697505</v>
      </c>
      <c r="H83" s="29"/>
      <c r="I83" s="29"/>
    </row>
    <row r="84" spans="1:10" ht="16.5" customHeight="1">
      <c r="A84" s="11"/>
      <c r="B84" s="8"/>
      <c r="C84" s="8"/>
      <c r="D84" s="13"/>
      <c r="E84" s="13"/>
      <c r="F84" s="37"/>
      <c r="G84" s="37"/>
      <c r="H84" s="29"/>
      <c r="I84" s="29"/>
      <c r="J84" s="29"/>
    </row>
    <row r="85" spans="1:6" ht="12.75">
      <c r="A85" s="63" t="s">
        <v>99</v>
      </c>
      <c r="B85" s="63"/>
      <c r="C85" s="30" t="s">
        <v>84</v>
      </c>
      <c r="D85" s="18"/>
      <c r="E85" s="3" t="s">
        <v>98</v>
      </c>
      <c r="F85" s="38"/>
    </row>
    <row r="86" spans="3:8" ht="12.75">
      <c r="C86" s="16" t="s">
        <v>85</v>
      </c>
      <c r="D86" s="3"/>
      <c r="F86" s="38"/>
      <c r="G86" s="39"/>
      <c r="H86" s="29"/>
    </row>
    <row r="87" spans="1:6" ht="34.5" customHeight="1">
      <c r="A87" s="64" t="s">
        <v>86</v>
      </c>
      <c r="B87" s="64"/>
      <c r="C87" s="3" t="s">
        <v>84</v>
      </c>
      <c r="D87" s="3"/>
      <c r="E87" s="3" t="s">
        <v>4</v>
      </c>
      <c r="F87" s="38"/>
    </row>
    <row r="88" spans="1:6" ht="12.75">
      <c r="A88" s="17"/>
      <c r="B88" s="17"/>
      <c r="C88" s="16" t="s">
        <v>85</v>
      </c>
      <c r="D88" s="3"/>
      <c r="F88" s="38"/>
    </row>
    <row r="89" ht="12.75">
      <c r="D89" s="3"/>
    </row>
  </sheetData>
  <mergeCells count="119">
    <mergeCell ref="D43:E43"/>
    <mergeCell ref="D44:E44"/>
    <mergeCell ref="D45:E45"/>
    <mergeCell ref="D46:E46"/>
    <mergeCell ref="A43:B43"/>
    <mergeCell ref="A44:B44"/>
    <mergeCell ref="A45:B45"/>
    <mergeCell ref="A46:B46"/>
    <mergeCell ref="D39:E39"/>
    <mergeCell ref="A41:B41"/>
    <mergeCell ref="A42:B42"/>
    <mergeCell ref="D41:E41"/>
    <mergeCell ref="D42:E42"/>
    <mergeCell ref="D50:E50"/>
    <mergeCell ref="A48:C48"/>
    <mergeCell ref="D48:E48"/>
    <mergeCell ref="A49:C49"/>
    <mergeCell ref="D49:E49"/>
    <mergeCell ref="D72:E72"/>
    <mergeCell ref="D40:E40"/>
    <mergeCell ref="D62:E62"/>
    <mergeCell ref="D65:E65"/>
    <mergeCell ref="D47:E47"/>
    <mergeCell ref="D51:E51"/>
    <mergeCell ref="D53:E53"/>
    <mergeCell ref="D52:E52"/>
    <mergeCell ref="D68:E68"/>
    <mergeCell ref="D61:E61"/>
    <mergeCell ref="A23:C23"/>
    <mergeCell ref="D23:E23"/>
    <mergeCell ref="D22:E22"/>
    <mergeCell ref="D34:E34"/>
    <mergeCell ref="D32:E32"/>
    <mergeCell ref="A34:C34"/>
    <mergeCell ref="D27:E27"/>
    <mergeCell ref="D28:E28"/>
    <mergeCell ref="D30:E30"/>
    <mergeCell ref="A28:C28"/>
    <mergeCell ref="A18:C18"/>
    <mergeCell ref="A19:C19"/>
    <mergeCell ref="D18:E18"/>
    <mergeCell ref="A21:C21"/>
    <mergeCell ref="A1:G1"/>
    <mergeCell ref="A2:G2"/>
    <mergeCell ref="A3:G3"/>
    <mergeCell ref="A6:G6"/>
    <mergeCell ref="A4:G4"/>
    <mergeCell ref="D19:E19"/>
    <mergeCell ref="D21:E21"/>
    <mergeCell ref="D20:E20"/>
    <mergeCell ref="A20:C20"/>
    <mergeCell ref="D29:E29"/>
    <mergeCell ref="D82:E82"/>
    <mergeCell ref="D81:E81"/>
    <mergeCell ref="D83:E83"/>
    <mergeCell ref="D71:E71"/>
    <mergeCell ref="D73:E73"/>
    <mergeCell ref="D80:E80"/>
    <mergeCell ref="D74:E74"/>
    <mergeCell ref="D75:E75"/>
    <mergeCell ref="D76:E76"/>
    <mergeCell ref="D77:E77"/>
    <mergeCell ref="D55:E55"/>
    <mergeCell ref="D69:E69"/>
    <mergeCell ref="A47:C47"/>
    <mergeCell ref="D54:E54"/>
    <mergeCell ref="A59:C59"/>
    <mergeCell ref="D66:E66"/>
    <mergeCell ref="D57:E57"/>
    <mergeCell ref="D70:E70"/>
    <mergeCell ref="D58:E58"/>
    <mergeCell ref="A38:C38"/>
    <mergeCell ref="D67:E67"/>
    <mergeCell ref="A52:C52"/>
    <mergeCell ref="D59:E59"/>
    <mergeCell ref="D64:E64"/>
    <mergeCell ref="D63:E63"/>
    <mergeCell ref="D60:E60"/>
    <mergeCell ref="A39:C39"/>
    <mergeCell ref="A40:C40"/>
    <mergeCell ref="A50:C50"/>
    <mergeCell ref="A33:C33"/>
    <mergeCell ref="A37:C37"/>
    <mergeCell ref="D37:E37"/>
    <mergeCell ref="D35:E35"/>
    <mergeCell ref="D36:E36"/>
    <mergeCell ref="A22:C22"/>
    <mergeCell ref="A25:C25"/>
    <mergeCell ref="A35:C35"/>
    <mergeCell ref="A36:C36"/>
    <mergeCell ref="A26:C26"/>
    <mergeCell ref="A27:C27"/>
    <mergeCell ref="A30:C30"/>
    <mergeCell ref="A32:C32"/>
    <mergeCell ref="A85:B85"/>
    <mergeCell ref="A87:B87"/>
    <mergeCell ref="A60:C60"/>
    <mergeCell ref="A53:C53"/>
    <mergeCell ref="A54:C54"/>
    <mergeCell ref="A58:C58"/>
    <mergeCell ref="A55:C55"/>
    <mergeCell ref="A57:C57"/>
    <mergeCell ref="A15:G15"/>
    <mergeCell ref="A5:G5"/>
    <mergeCell ref="A8:G8"/>
    <mergeCell ref="A11:G11"/>
    <mergeCell ref="A12:G12"/>
    <mergeCell ref="A13:G13"/>
    <mergeCell ref="A14:G14"/>
    <mergeCell ref="A7:G7"/>
    <mergeCell ref="A9:G9"/>
    <mergeCell ref="A10:G10"/>
    <mergeCell ref="D24:E24"/>
    <mergeCell ref="D56:E56"/>
    <mergeCell ref="D31:E31"/>
    <mergeCell ref="D33:E33"/>
    <mergeCell ref="D38:E38"/>
    <mergeCell ref="D25:E25"/>
    <mergeCell ref="D26:E26"/>
  </mergeCells>
  <printOptions/>
  <pageMargins left="0.3937007874015748" right="0.26" top="0.29" bottom="0.1968503937007874" header="0.25" footer="0.11811023622047245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="80" zoomScaleNormal="80" workbookViewId="0" topLeftCell="A1">
      <selection activeCell="A1" sqref="A1:IV16384"/>
    </sheetView>
  </sheetViews>
  <sheetFormatPr defaultColWidth="9.00390625" defaultRowHeight="12.75"/>
  <cols>
    <col min="1" max="1" width="62.375" style="0" customWidth="1"/>
    <col min="2" max="2" width="7.125" style="0" customWidth="1"/>
    <col min="3" max="3" width="19.75390625" style="0" customWidth="1"/>
    <col min="4" max="4" width="12.00390625" style="0" customWidth="1"/>
    <col min="5" max="5" width="5.375" style="0" customWidth="1"/>
    <col min="6" max="6" width="16.875" style="18" customWidth="1"/>
    <col min="7" max="7" width="17.375" style="18" bestFit="1" customWidth="1"/>
  </cols>
  <sheetData>
    <row r="1" spans="1:7" ht="20.25">
      <c r="A1" s="77" t="s">
        <v>45</v>
      </c>
      <c r="B1" s="77"/>
      <c r="C1" s="77"/>
      <c r="D1" s="77"/>
      <c r="E1" s="77"/>
      <c r="F1" s="77"/>
      <c r="G1" s="77"/>
    </row>
    <row r="2" spans="1:7" ht="20.25">
      <c r="A2" s="77" t="s">
        <v>46</v>
      </c>
      <c r="B2" s="77"/>
      <c r="C2" s="77"/>
      <c r="D2" s="77"/>
      <c r="E2" s="77"/>
      <c r="F2" s="77"/>
      <c r="G2" s="77"/>
    </row>
    <row r="3" spans="1:7" ht="15.75">
      <c r="A3" s="78" t="s">
        <v>106</v>
      </c>
      <c r="B3" s="78"/>
      <c r="C3" s="78"/>
      <c r="D3" s="78"/>
      <c r="E3" s="78"/>
      <c r="F3" s="78"/>
      <c r="G3" s="78"/>
    </row>
    <row r="4" spans="1:7" ht="15.75">
      <c r="A4" s="78" t="s">
        <v>105</v>
      </c>
      <c r="B4" s="78"/>
      <c r="C4" s="78"/>
      <c r="D4" s="78"/>
      <c r="E4" s="78"/>
      <c r="F4" s="78"/>
      <c r="G4" s="78"/>
    </row>
    <row r="5" spans="1:7" s="32" customFormat="1" ht="12.75">
      <c r="A5" s="61" t="s">
        <v>114</v>
      </c>
      <c r="B5" s="61"/>
      <c r="C5" s="61"/>
      <c r="D5" s="61"/>
      <c r="E5" s="61"/>
      <c r="F5" s="61"/>
      <c r="G5" s="61"/>
    </row>
    <row r="6" spans="1:7" ht="15.75">
      <c r="A6" s="79" t="s">
        <v>107</v>
      </c>
      <c r="B6" s="80"/>
      <c r="C6" s="80"/>
      <c r="D6" s="80"/>
      <c r="E6" s="80"/>
      <c r="F6" s="80"/>
      <c r="G6" s="80"/>
    </row>
    <row r="7" spans="1:7" ht="12.75">
      <c r="A7" s="61" t="s">
        <v>115</v>
      </c>
      <c r="B7" s="61"/>
      <c r="C7" s="61"/>
      <c r="D7" s="61"/>
      <c r="E7" s="61"/>
      <c r="F7" s="61"/>
      <c r="G7" s="61"/>
    </row>
    <row r="8" spans="1:7" ht="12.75">
      <c r="A8" s="61" t="s">
        <v>116</v>
      </c>
      <c r="B8" s="61"/>
      <c r="C8" s="61"/>
      <c r="D8" s="61"/>
      <c r="E8" s="61"/>
      <c r="F8" s="61"/>
      <c r="G8" s="61"/>
    </row>
    <row r="9" spans="1:7" ht="15.75">
      <c r="A9" s="62" t="s">
        <v>87</v>
      </c>
      <c r="B9" s="62"/>
      <c r="C9" s="62"/>
      <c r="D9" s="62"/>
      <c r="E9" s="62"/>
      <c r="F9" s="62"/>
      <c r="G9" s="62"/>
    </row>
    <row r="10" spans="1:7" ht="12.75">
      <c r="A10" s="61" t="s">
        <v>0</v>
      </c>
      <c r="B10" s="61"/>
      <c r="C10" s="61"/>
      <c r="D10" s="61"/>
      <c r="E10" s="61"/>
      <c r="F10" s="61"/>
      <c r="G10" s="61"/>
    </row>
    <row r="11" spans="1:7" ht="15.75">
      <c r="A11" s="62" t="s">
        <v>117</v>
      </c>
      <c r="B11" s="62"/>
      <c r="C11" s="62"/>
      <c r="D11" s="62"/>
      <c r="E11" s="62"/>
      <c r="F11" s="62"/>
      <c r="G11" s="62"/>
    </row>
    <row r="12" spans="1:7" ht="12.75">
      <c r="A12" s="61" t="s">
        <v>118</v>
      </c>
      <c r="B12" s="61"/>
      <c r="C12" s="61"/>
      <c r="D12" s="61"/>
      <c r="E12" s="61"/>
      <c r="F12" s="61"/>
      <c r="G12" s="61"/>
    </row>
    <row r="13" spans="1:7" ht="15.75">
      <c r="A13" s="62" t="s">
        <v>6</v>
      </c>
      <c r="B13" s="62"/>
      <c r="C13" s="62"/>
      <c r="D13" s="62"/>
      <c r="E13" s="62"/>
      <c r="F13" s="62"/>
      <c r="G13" s="62"/>
    </row>
    <row r="14" spans="1:7" ht="12.75">
      <c r="A14" s="61" t="s">
        <v>119</v>
      </c>
      <c r="B14" s="61"/>
      <c r="C14" s="61"/>
      <c r="D14" s="61"/>
      <c r="E14" s="61"/>
      <c r="F14" s="61"/>
      <c r="G14" s="61"/>
    </row>
    <row r="15" spans="1:7" ht="12.75">
      <c r="A15" s="61" t="s">
        <v>120</v>
      </c>
      <c r="B15" s="61"/>
      <c r="C15" s="61"/>
      <c r="D15" s="61"/>
      <c r="E15" s="61"/>
      <c r="F15" s="61"/>
      <c r="G15" s="61"/>
    </row>
    <row r="16" spans="1:6" ht="11.25" customHeight="1">
      <c r="A16" s="6"/>
      <c r="B16" s="6"/>
      <c r="C16" s="6"/>
      <c r="D16" s="6"/>
      <c r="E16" s="6"/>
      <c r="F16" s="33"/>
    </row>
    <row r="17" spans="1:6" ht="12" customHeight="1">
      <c r="A17" s="1"/>
      <c r="B17" s="1"/>
      <c r="C17" s="1"/>
      <c r="D17" s="1"/>
      <c r="E17" s="1"/>
      <c r="F17" s="34" t="s">
        <v>47</v>
      </c>
    </row>
    <row r="18" spans="1:7" ht="39.75" customHeight="1">
      <c r="A18" s="81" t="s">
        <v>48</v>
      </c>
      <c r="B18" s="82"/>
      <c r="C18" s="83"/>
      <c r="D18" s="84" t="s">
        <v>5</v>
      </c>
      <c r="E18" s="85"/>
      <c r="F18" s="19" t="s">
        <v>49</v>
      </c>
      <c r="G18" s="19" t="s">
        <v>50</v>
      </c>
    </row>
    <row r="19" spans="1:7" ht="12.75">
      <c r="A19" s="50">
        <v>1</v>
      </c>
      <c r="B19" s="52"/>
      <c r="C19" s="51"/>
      <c r="D19" s="50">
        <v>2</v>
      </c>
      <c r="E19" s="51"/>
      <c r="F19" s="20">
        <v>3</v>
      </c>
      <c r="G19" s="20">
        <v>4</v>
      </c>
    </row>
    <row r="20" spans="1:7" ht="12.75">
      <c r="A20" s="53" t="s">
        <v>51</v>
      </c>
      <c r="B20" s="75"/>
      <c r="C20" s="76"/>
      <c r="D20" s="50"/>
      <c r="E20" s="52"/>
      <c r="F20" s="21"/>
      <c r="G20" s="21"/>
    </row>
    <row r="21" spans="1:7" ht="12.75">
      <c r="A21" s="71" t="s">
        <v>52</v>
      </c>
      <c r="B21" s="72"/>
      <c r="C21" s="73"/>
      <c r="D21" s="56" t="s">
        <v>7</v>
      </c>
      <c r="E21" s="57"/>
      <c r="F21" s="35">
        <v>0</v>
      </c>
      <c r="G21" s="35">
        <v>1764488.9598599998</v>
      </c>
    </row>
    <row r="22" spans="1:7" ht="12.75">
      <c r="A22" s="71" t="s">
        <v>53</v>
      </c>
      <c r="B22" s="72"/>
      <c r="C22" s="73"/>
      <c r="D22" s="54"/>
      <c r="E22" s="55"/>
      <c r="F22" s="24"/>
      <c r="G22" s="24"/>
    </row>
    <row r="23" spans="1:7" ht="12.75">
      <c r="A23" s="65" t="s">
        <v>54</v>
      </c>
      <c r="B23" s="66"/>
      <c r="C23" s="67"/>
      <c r="D23" s="54" t="s">
        <v>56</v>
      </c>
      <c r="E23" s="55"/>
      <c r="F23" s="24">
        <v>0</v>
      </c>
      <c r="G23" s="24">
        <v>1764488.9598599998</v>
      </c>
    </row>
    <row r="24" spans="1:7" ht="12.75">
      <c r="A24" s="31" t="s">
        <v>103</v>
      </c>
      <c r="B24" s="8"/>
      <c r="C24" s="25"/>
      <c r="D24" s="54" t="s">
        <v>104</v>
      </c>
      <c r="E24" s="55"/>
      <c r="F24" s="24">
        <v>0</v>
      </c>
      <c r="G24" s="24">
        <v>1764488.9598599998</v>
      </c>
    </row>
    <row r="25" spans="1:7" ht="12.75">
      <c r="A25" s="65" t="s">
        <v>55</v>
      </c>
      <c r="B25" s="66"/>
      <c r="C25" s="67"/>
      <c r="D25" s="54" t="s">
        <v>57</v>
      </c>
      <c r="E25" s="55"/>
      <c r="F25" s="24">
        <v>0</v>
      </c>
      <c r="G25" s="24">
        <v>0</v>
      </c>
    </row>
    <row r="26" spans="1:7" ht="12.75">
      <c r="A26" s="71" t="s">
        <v>58</v>
      </c>
      <c r="B26" s="72"/>
      <c r="C26" s="73"/>
      <c r="D26" s="59" t="s">
        <v>8</v>
      </c>
      <c r="E26" s="60"/>
      <c r="F26" s="43">
        <v>0</v>
      </c>
      <c r="G26" s="43">
        <v>7500000</v>
      </c>
    </row>
    <row r="27" spans="1:7" ht="12.75">
      <c r="A27" s="71" t="s">
        <v>53</v>
      </c>
      <c r="B27" s="72"/>
      <c r="C27" s="73"/>
      <c r="D27" s="54"/>
      <c r="E27" s="55"/>
      <c r="F27" s="24"/>
      <c r="G27" s="24"/>
    </row>
    <row r="28" spans="1:7" ht="12.75">
      <c r="A28" s="65" t="s">
        <v>54</v>
      </c>
      <c r="B28" s="66"/>
      <c r="C28" s="67"/>
      <c r="D28" s="54" t="s">
        <v>59</v>
      </c>
      <c r="E28" s="55"/>
      <c r="F28" s="24">
        <v>0</v>
      </c>
      <c r="G28" s="24">
        <v>7500000</v>
      </c>
    </row>
    <row r="29" spans="1:7" ht="12.75">
      <c r="A29" s="31" t="s">
        <v>126</v>
      </c>
      <c r="B29" s="8"/>
      <c r="C29" s="25"/>
      <c r="D29" s="54" t="s">
        <v>125</v>
      </c>
      <c r="E29" s="58"/>
      <c r="F29" s="24">
        <v>0</v>
      </c>
      <c r="G29" s="24">
        <v>7500000</v>
      </c>
    </row>
    <row r="30" spans="1:7" ht="12.75">
      <c r="A30" s="65" t="s">
        <v>55</v>
      </c>
      <c r="B30" s="66"/>
      <c r="C30" s="67"/>
      <c r="D30" s="54" t="s">
        <v>60</v>
      </c>
      <c r="E30" s="55"/>
      <c r="F30" s="24">
        <v>0</v>
      </c>
      <c r="G30" s="24">
        <v>0</v>
      </c>
    </row>
    <row r="31" spans="1:7" ht="12.75">
      <c r="A31" s="5" t="s">
        <v>61</v>
      </c>
      <c r="B31" s="4"/>
      <c r="C31" s="26"/>
      <c r="D31" s="56" t="s">
        <v>9</v>
      </c>
      <c r="E31" s="57">
        <v>0</v>
      </c>
      <c r="F31" s="35">
        <v>0</v>
      </c>
      <c r="G31" s="35">
        <v>0</v>
      </c>
    </row>
    <row r="32" spans="1:7" ht="12.75">
      <c r="A32" s="71" t="s">
        <v>1</v>
      </c>
      <c r="B32" s="72"/>
      <c r="C32" s="73">
        <v>0</v>
      </c>
      <c r="D32" s="54"/>
      <c r="E32" s="55"/>
      <c r="F32" s="22"/>
      <c r="G32" s="22"/>
    </row>
    <row r="33" spans="1:7" ht="12.75">
      <c r="A33" s="65" t="s">
        <v>12</v>
      </c>
      <c r="B33" s="66"/>
      <c r="C33" s="67">
        <v>0</v>
      </c>
      <c r="D33" s="54" t="s">
        <v>10</v>
      </c>
      <c r="E33" s="55"/>
      <c r="F33" s="22">
        <v>0</v>
      </c>
      <c r="G33" s="22">
        <v>0</v>
      </c>
    </row>
    <row r="34" spans="1:7" ht="12.75">
      <c r="A34" s="65" t="s">
        <v>13</v>
      </c>
      <c r="B34" s="66"/>
      <c r="C34" s="67"/>
      <c r="D34" s="54" t="s">
        <v>11</v>
      </c>
      <c r="E34" s="55">
        <v>0</v>
      </c>
      <c r="F34" s="22">
        <v>0</v>
      </c>
      <c r="G34" s="22">
        <v>0</v>
      </c>
    </row>
    <row r="35" spans="1:7" ht="12.75">
      <c r="A35" s="74" t="s">
        <v>91</v>
      </c>
      <c r="B35" s="44"/>
      <c r="C35" s="45"/>
      <c r="D35" s="54" t="s">
        <v>95</v>
      </c>
      <c r="E35" s="55"/>
      <c r="F35" s="22">
        <v>0</v>
      </c>
      <c r="G35" s="22">
        <v>0</v>
      </c>
    </row>
    <row r="36" spans="1:7" ht="12.75">
      <c r="A36" s="74" t="s">
        <v>92</v>
      </c>
      <c r="B36" s="44"/>
      <c r="C36" s="45"/>
      <c r="D36" s="54" t="s">
        <v>96</v>
      </c>
      <c r="E36" s="55"/>
      <c r="F36" s="22">
        <v>0</v>
      </c>
      <c r="G36" s="22">
        <v>0</v>
      </c>
    </row>
    <row r="37" spans="1:7" ht="12.75">
      <c r="A37" s="74" t="s">
        <v>93</v>
      </c>
      <c r="B37" s="44"/>
      <c r="C37" s="45"/>
      <c r="D37" s="54" t="s">
        <v>97</v>
      </c>
      <c r="E37" s="55"/>
      <c r="F37" s="22">
        <v>0</v>
      </c>
      <c r="G37" s="22">
        <v>0</v>
      </c>
    </row>
    <row r="38" spans="1:7" ht="12.75">
      <c r="A38" s="68" t="s">
        <v>62</v>
      </c>
      <c r="B38" s="69"/>
      <c r="C38" s="70"/>
      <c r="D38" s="56" t="s">
        <v>14</v>
      </c>
      <c r="E38" s="57"/>
      <c r="F38" s="35">
        <v>0</v>
      </c>
      <c r="G38" s="35">
        <v>52133302.3572376</v>
      </c>
    </row>
    <row r="39" spans="1:7" ht="12.75">
      <c r="A39" s="71" t="s">
        <v>1</v>
      </c>
      <c r="B39" s="72"/>
      <c r="C39" s="73">
        <v>0</v>
      </c>
      <c r="D39" s="54"/>
      <c r="E39" s="55"/>
      <c r="F39" s="22"/>
      <c r="G39" s="22"/>
    </row>
    <row r="40" spans="1:7" ht="12.75">
      <c r="A40" s="65" t="s">
        <v>12</v>
      </c>
      <c r="B40" s="66"/>
      <c r="C40" s="67">
        <v>0</v>
      </c>
      <c r="D40" s="54" t="s">
        <v>15</v>
      </c>
      <c r="E40" s="55"/>
      <c r="F40" s="22">
        <v>0</v>
      </c>
      <c r="G40" s="22">
        <v>52133302.3572376</v>
      </c>
    </row>
    <row r="41" spans="1:7" ht="12.75">
      <c r="A41" s="46" t="s">
        <v>128</v>
      </c>
      <c r="B41" s="47"/>
      <c r="C41" s="25" t="s">
        <v>129</v>
      </c>
      <c r="D41" s="54" t="s">
        <v>130</v>
      </c>
      <c r="E41" s="58"/>
      <c r="F41" s="22"/>
      <c r="G41" s="22">
        <v>9639380</v>
      </c>
    </row>
    <row r="42" spans="1:7" ht="12.75">
      <c r="A42" s="46" t="s">
        <v>111</v>
      </c>
      <c r="B42" s="47"/>
      <c r="C42" s="25" t="s">
        <v>108</v>
      </c>
      <c r="D42" s="54" t="s">
        <v>131</v>
      </c>
      <c r="E42" s="58"/>
      <c r="F42" s="22"/>
      <c r="G42" s="22">
        <v>4315288.76387</v>
      </c>
    </row>
    <row r="43" spans="1:7" ht="12.75">
      <c r="A43" s="46" t="s">
        <v>112</v>
      </c>
      <c r="B43" s="47"/>
      <c r="C43" s="25" t="s">
        <v>109</v>
      </c>
      <c r="D43" s="54" t="s">
        <v>132</v>
      </c>
      <c r="E43" s="58"/>
      <c r="F43" s="22"/>
      <c r="G43" s="22">
        <v>10600606.186115</v>
      </c>
    </row>
    <row r="44" spans="1:7" ht="12.75">
      <c r="A44" s="46" t="s">
        <v>123</v>
      </c>
      <c r="B44" s="47"/>
      <c r="C44" s="25" t="s">
        <v>124</v>
      </c>
      <c r="D44" s="54" t="s">
        <v>133</v>
      </c>
      <c r="E44" s="58"/>
      <c r="F44" s="22"/>
      <c r="G44" s="22">
        <v>7912001.65</v>
      </c>
    </row>
    <row r="45" spans="1:7" ht="12.75">
      <c r="A45" s="46" t="s">
        <v>121</v>
      </c>
      <c r="B45" s="47"/>
      <c r="C45" s="25" t="s">
        <v>122</v>
      </c>
      <c r="D45" s="54" t="s">
        <v>134</v>
      </c>
      <c r="E45" s="58"/>
      <c r="F45" s="22"/>
      <c r="G45" s="22">
        <v>3745467.6560636</v>
      </c>
    </row>
    <row r="46" spans="1:7" ht="12.75">
      <c r="A46" s="46" t="s">
        <v>113</v>
      </c>
      <c r="B46" s="47"/>
      <c r="C46" s="25" t="s">
        <v>110</v>
      </c>
      <c r="D46" s="54" t="s">
        <v>135</v>
      </c>
      <c r="E46" s="58"/>
      <c r="F46" s="22"/>
      <c r="G46" s="22">
        <v>12802191.99894</v>
      </c>
    </row>
    <row r="47" spans="1:7" ht="12.75">
      <c r="A47" s="65" t="s">
        <v>94</v>
      </c>
      <c r="B47" s="66"/>
      <c r="C47" s="67"/>
      <c r="D47" s="54" t="s">
        <v>16</v>
      </c>
      <c r="E47" s="55"/>
      <c r="F47" s="22">
        <v>0</v>
      </c>
      <c r="G47" s="22">
        <v>0</v>
      </c>
    </row>
    <row r="48" spans="1:7" ht="12.75">
      <c r="A48" s="74" t="s">
        <v>91</v>
      </c>
      <c r="B48" s="44"/>
      <c r="C48" s="45"/>
      <c r="D48" s="54" t="s">
        <v>88</v>
      </c>
      <c r="E48" s="55"/>
      <c r="F48" s="22">
        <v>0</v>
      </c>
      <c r="G48" s="22">
        <v>0</v>
      </c>
    </row>
    <row r="49" spans="1:7" ht="12.75">
      <c r="A49" s="74" t="s">
        <v>92</v>
      </c>
      <c r="B49" s="44"/>
      <c r="C49" s="45"/>
      <c r="D49" s="54" t="s">
        <v>89</v>
      </c>
      <c r="E49" s="55"/>
      <c r="F49" s="22">
        <v>0</v>
      </c>
      <c r="G49" s="22">
        <v>0</v>
      </c>
    </row>
    <row r="50" spans="1:7" ht="12.75">
      <c r="A50" s="74" t="s">
        <v>93</v>
      </c>
      <c r="B50" s="44"/>
      <c r="C50" s="45"/>
      <c r="D50" s="54" t="s">
        <v>90</v>
      </c>
      <c r="E50" s="55"/>
      <c r="F50" s="22">
        <v>0</v>
      </c>
      <c r="G50" s="22">
        <v>0</v>
      </c>
    </row>
    <row r="51" spans="1:7" ht="12.75">
      <c r="A51" s="7" t="s">
        <v>17</v>
      </c>
      <c r="B51" s="8"/>
      <c r="C51" s="25"/>
      <c r="D51" s="54" t="s">
        <v>18</v>
      </c>
      <c r="E51" s="55"/>
      <c r="F51" s="22">
        <v>0</v>
      </c>
      <c r="G51" s="22">
        <v>0</v>
      </c>
    </row>
    <row r="52" spans="1:7" ht="12.75">
      <c r="A52" s="65" t="s">
        <v>63</v>
      </c>
      <c r="B52" s="66"/>
      <c r="C52" s="67"/>
      <c r="D52" s="54" t="s">
        <v>64</v>
      </c>
      <c r="E52" s="55"/>
      <c r="F52" s="23">
        <v>0</v>
      </c>
      <c r="G52" s="23">
        <v>0</v>
      </c>
    </row>
    <row r="53" spans="1:7" ht="12.75">
      <c r="A53" s="68" t="s">
        <v>2</v>
      </c>
      <c r="B53" s="69"/>
      <c r="C53" s="70"/>
      <c r="D53" s="56" t="s">
        <v>19</v>
      </c>
      <c r="E53" s="57">
        <v>0</v>
      </c>
      <c r="F53" s="35">
        <v>0</v>
      </c>
      <c r="G53" s="35">
        <v>76700.8915975342</v>
      </c>
    </row>
    <row r="54" spans="1:7" ht="12.75">
      <c r="A54" s="71" t="s">
        <v>1</v>
      </c>
      <c r="B54" s="72"/>
      <c r="C54" s="73">
        <v>0</v>
      </c>
      <c r="D54" s="54"/>
      <c r="E54" s="55"/>
      <c r="F54" s="22"/>
      <c r="G54" s="22"/>
    </row>
    <row r="55" spans="1:7" ht="12.75">
      <c r="A55" s="65" t="s">
        <v>21</v>
      </c>
      <c r="B55" s="66"/>
      <c r="C55" s="67"/>
      <c r="D55" s="54" t="s">
        <v>20</v>
      </c>
      <c r="E55" s="55"/>
      <c r="F55" s="22">
        <v>0</v>
      </c>
      <c r="G55" s="22">
        <v>10783.083369999998</v>
      </c>
    </row>
    <row r="56" spans="1:7" ht="12.75">
      <c r="A56" s="31" t="s">
        <v>101</v>
      </c>
      <c r="B56" s="8"/>
      <c r="C56" s="25"/>
      <c r="D56" s="54" t="s">
        <v>102</v>
      </c>
      <c r="E56" s="55"/>
      <c r="F56" s="22">
        <v>0</v>
      </c>
      <c r="G56" s="22">
        <v>10783.083369999998</v>
      </c>
    </row>
    <row r="57" spans="1:7" ht="12.75">
      <c r="A57" s="65" t="s">
        <v>22</v>
      </c>
      <c r="B57" s="66"/>
      <c r="C57" s="67"/>
      <c r="D57" s="54" t="s">
        <v>23</v>
      </c>
      <c r="E57" s="55"/>
      <c r="F57" s="22">
        <v>0</v>
      </c>
      <c r="G57" s="22">
        <v>0</v>
      </c>
    </row>
    <row r="58" spans="1:7" ht="12.75">
      <c r="A58" s="65" t="s">
        <v>24</v>
      </c>
      <c r="B58" s="66"/>
      <c r="C58" s="67"/>
      <c r="D58" s="54" t="s">
        <v>26</v>
      </c>
      <c r="E58" s="55"/>
      <c r="F58" s="22">
        <v>0</v>
      </c>
      <c r="G58" s="22">
        <v>65917.8082275342</v>
      </c>
    </row>
    <row r="59" spans="1:7" ht="12.75">
      <c r="A59" s="65" t="s">
        <v>25</v>
      </c>
      <c r="B59" s="66"/>
      <c r="C59" s="67">
        <v>0</v>
      </c>
      <c r="D59" s="54"/>
      <c r="E59" s="55"/>
      <c r="F59" s="22"/>
      <c r="G59" s="22"/>
    </row>
    <row r="60" spans="1:7" ht="12.75">
      <c r="A60" s="65" t="s">
        <v>27</v>
      </c>
      <c r="B60" s="66"/>
      <c r="C60" s="67">
        <v>0</v>
      </c>
      <c r="D60" s="54" t="s">
        <v>28</v>
      </c>
      <c r="E60" s="55">
        <v>0</v>
      </c>
      <c r="F60" s="22">
        <v>0</v>
      </c>
      <c r="G60" s="22">
        <v>0</v>
      </c>
    </row>
    <row r="61" spans="1:7" ht="12.75">
      <c r="A61" s="7" t="s">
        <v>29</v>
      </c>
      <c r="B61" s="8"/>
      <c r="C61" s="25"/>
      <c r="D61" s="54" t="s">
        <v>31</v>
      </c>
      <c r="E61" s="55"/>
      <c r="F61" s="22">
        <v>0</v>
      </c>
      <c r="G61" s="22">
        <v>0</v>
      </c>
    </row>
    <row r="62" spans="1:7" ht="12.75">
      <c r="A62" s="7" t="s">
        <v>65</v>
      </c>
      <c r="B62" s="8"/>
      <c r="C62" s="25"/>
      <c r="D62" s="54" t="s">
        <v>32</v>
      </c>
      <c r="E62" s="55"/>
      <c r="F62" s="22">
        <v>0</v>
      </c>
      <c r="G62" s="22">
        <v>0</v>
      </c>
    </row>
    <row r="63" spans="1:7" ht="12.75">
      <c r="A63" s="7" t="s">
        <v>1</v>
      </c>
      <c r="B63" s="8"/>
      <c r="C63" s="25"/>
      <c r="D63" s="54"/>
      <c r="E63" s="55"/>
      <c r="F63" s="22"/>
      <c r="G63" s="22"/>
    </row>
    <row r="64" spans="1:7" ht="12.75">
      <c r="A64" s="7" t="s">
        <v>30</v>
      </c>
      <c r="B64" s="8"/>
      <c r="C64" s="25"/>
      <c r="D64" s="54" t="s">
        <v>33</v>
      </c>
      <c r="E64" s="55"/>
      <c r="F64" s="22">
        <v>0</v>
      </c>
      <c r="G64" s="22">
        <v>0</v>
      </c>
    </row>
    <row r="65" spans="1:7" ht="12.75">
      <c r="A65" s="7" t="s">
        <v>38</v>
      </c>
      <c r="B65" s="8"/>
      <c r="C65" s="25"/>
      <c r="D65" s="54" t="s">
        <v>34</v>
      </c>
      <c r="E65" s="55"/>
      <c r="F65" s="22">
        <v>0</v>
      </c>
      <c r="G65" s="22">
        <v>0</v>
      </c>
    </row>
    <row r="66" spans="1:7" ht="12.75">
      <c r="A66" s="7" t="s">
        <v>66</v>
      </c>
      <c r="B66" s="8"/>
      <c r="C66" s="25"/>
      <c r="D66" s="54" t="s">
        <v>36</v>
      </c>
      <c r="E66" s="55"/>
      <c r="F66" s="22">
        <v>0</v>
      </c>
      <c r="G66" s="22">
        <v>0</v>
      </c>
    </row>
    <row r="67" spans="1:7" ht="12.75">
      <c r="A67" s="7" t="s">
        <v>35</v>
      </c>
      <c r="B67" s="8"/>
      <c r="C67" s="25"/>
      <c r="D67" s="54" t="s">
        <v>37</v>
      </c>
      <c r="E67" s="55"/>
      <c r="F67" s="22">
        <v>0</v>
      </c>
      <c r="G67" s="22">
        <v>0</v>
      </c>
    </row>
    <row r="68" spans="1:7" ht="12.75">
      <c r="A68" s="7" t="s">
        <v>100</v>
      </c>
      <c r="B68" s="8"/>
      <c r="C68" s="25"/>
      <c r="D68" s="54" t="s">
        <v>40</v>
      </c>
      <c r="E68" s="55"/>
      <c r="F68" s="22">
        <v>0</v>
      </c>
      <c r="G68" s="22">
        <v>0</v>
      </c>
    </row>
    <row r="69" spans="1:7" ht="12.75">
      <c r="A69" s="7" t="s">
        <v>67</v>
      </c>
      <c r="B69" s="8"/>
      <c r="C69" s="25"/>
      <c r="D69" s="54" t="s">
        <v>41</v>
      </c>
      <c r="E69" s="55"/>
      <c r="F69" s="22">
        <v>0</v>
      </c>
      <c r="G69" s="22">
        <v>0</v>
      </c>
    </row>
    <row r="70" spans="1:7" ht="12.75">
      <c r="A70" s="7" t="s">
        <v>1</v>
      </c>
      <c r="B70" s="8"/>
      <c r="C70" s="25"/>
      <c r="D70" s="54"/>
      <c r="E70" s="55"/>
      <c r="F70" s="22"/>
      <c r="G70" s="22"/>
    </row>
    <row r="71" spans="1:7" ht="12.75">
      <c r="A71" s="7" t="s">
        <v>68</v>
      </c>
      <c r="B71" s="8"/>
      <c r="C71" s="25"/>
      <c r="D71" s="54" t="s">
        <v>69</v>
      </c>
      <c r="E71" s="55"/>
      <c r="F71" s="22">
        <v>0</v>
      </c>
      <c r="G71" s="22">
        <v>0</v>
      </c>
    </row>
    <row r="72" spans="1:7" ht="12.75">
      <c r="A72" s="7" t="s">
        <v>73</v>
      </c>
      <c r="B72" s="8"/>
      <c r="C72" s="25"/>
      <c r="D72" s="54" t="s">
        <v>70</v>
      </c>
      <c r="E72" s="55"/>
      <c r="F72" s="22">
        <v>0</v>
      </c>
      <c r="G72" s="22">
        <v>0</v>
      </c>
    </row>
    <row r="73" spans="1:7" ht="12.75">
      <c r="A73" s="7" t="s">
        <v>39</v>
      </c>
      <c r="B73" s="8"/>
      <c r="C73" s="25"/>
      <c r="D73" s="54" t="s">
        <v>71</v>
      </c>
      <c r="E73" s="55"/>
      <c r="F73" s="22">
        <v>0</v>
      </c>
      <c r="G73" s="22">
        <v>0</v>
      </c>
    </row>
    <row r="74" spans="1:7" ht="12.75">
      <c r="A74" s="7" t="s">
        <v>74</v>
      </c>
      <c r="B74" s="8"/>
      <c r="C74" s="25"/>
      <c r="D74" s="54" t="s">
        <v>72</v>
      </c>
      <c r="E74" s="55"/>
      <c r="F74" s="22">
        <v>0</v>
      </c>
      <c r="G74" s="22">
        <v>0</v>
      </c>
    </row>
    <row r="75" spans="1:7" ht="12.75">
      <c r="A75" s="10" t="s">
        <v>43</v>
      </c>
      <c r="B75" s="11"/>
      <c r="C75" s="27"/>
      <c r="D75" s="54" t="s">
        <v>44</v>
      </c>
      <c r="E75" s="55"/>
      <c r="F75" s="35">
        <v>0</v>
      </c>
      <c r="G75" s="35">
        <v>61474492.208695136</v>
      </c>
    </row>
    <row r="76" spans="1:7" ht="12.75">
      <c r="A76" s="10" t="s">
        <v>42</v>
      </c>
      <c r="B76" s="11"/>
      <c r="C76" s="27"/>
      <c r="D76" s="54"/>
      <c r="E76" s="55"/>
      <c r="F76" s="22"/>
      <c r="G76" s="22"/>
    </row>
    <row r="77" spans="1:7" ht="12.75">
      <c r="A77" s="9" t="s">
        <v>75</v>
      </c>
      <c r="B77" s="8"/>
      <c r="C77" s="25"/>
      <c r="D77" s="54"/>
      <c r="E77" s="55"/>
      <c r="F77" s="22"/>
      <c r="G77" s="22"/>
    </row>
    <row r="78" spans="1:7" ht="12.75">
      <c r="A78" s="9" t="s">
        <v>76</v>
      </c>
      <c r="B78" s="8"/>
      <c r="C78" s="25"/>
      <c r="D78" s="12"/>
      <c r="E78" s="13"/>
      <c r="F78" s="22"/>
      <c r="G78" s="22"/>
    </row>
    <row r="79" spans="1:7" ht="12.75">
      <c r="A79" s="9" t="s">
        <v>46</v>
      </c>
      <c r="B79" s="8"/>
      <c r="C79" s="25"/>
      <c r="D79" s="12"/>
      <c r="E79" s="13"/>
      <c r="F79" s="22"/>
      <c r="G79" s="22"/>
    </row>
    <row r="80" spans="1:7" ht="12.75">
      <c r="A80" s="7" t="s">
        <v>3</v>
      </c>
      <c r="B80" s="8"/>
      <c r="C80" s="25"/>
      <c r="D80" s="54" t="s">
        <v>79</v>
      </c>
      <c r="E80" s="55"/>
      <c r="F80" s="22">
        <v>0</v>
      </c>
      <c r="G80" s="22">
        <v>9281.083630000001</v>
      </c>
    </row>
    <row r="81" spans="1:7" ht="12.75">
      <c r="A81" s="7" t="s">
        <v>77</v>
      </c>
      <c r="B81" s="8"/>
      <c r="C81" s="25"/>
      <c r="D81" s="54" t="s">
        <v>80</v>
      </c>
      <c r="E81" s="55"/>
      <c r="F81" s="22">
        <v>0</v>
      </c>
      <c r="G81" s="22">
        <v>22327.684461909997</v>
      </c>
    </row>
    <row r="82" spans="1:7" ht="12.75">
      <c r="A82" s="7" t="s">
        <v>78</v>
      </c>
      <c r="B82" s="8"/>
      <c r="C82" s="25"/>
      <c r="D82" s="54" t="s">
        <v>81</v>
      </c>
      <c r="E82" s="55"/>
      <c r="F82" s="22">
        <v>0</v>
      </c>
      <c r="G82" s="22">
        <v>61442883.440605596</v>
      </c>
    </row>
    <row r="83" spans="1:7" ht="12.75">
      <c r="A83" s="15" t="s">
        <v>82</v>
      </c>
      <c r="B83" s="14"/>
      <c r="C83" s="28"/>
      <c r="D83" s="48" t="s">
        <v>83</v>
      </c>
      <c r="E83" s="49"/>
      <c r="F83" s="36">
        <v>0</v>
      </c>
      <c r="G83" s="36">
        <v>61474492.208697505</v>
      </c>
    </row>
    <row r="84" spans="1:7" ht="16.5" customHeight="1">
      <c r="A84" s="11"/>
      <c r="B84" s="8"/>
      <c r="C84" s="8"/>
      <c r="D84" s="13"/>
      <c r="E84" s="13"/>
      <c r="F84" s="37"/>
      <c r="G84" s="37"/>
    </row>
    <row r="85" spans="1:6" ht="12.75">
      <c r="A85" s="63" t="s">
        <v>99</v>
      </c>
      <c r="B85" s="63"/>
      <c r="C85" s="30" t="s">
        <v>84</v>
      </c>
      <c r="D85" s="18"/>
      <c r="E85" s="3" t="s">
        <v>98</v>
      </c>
      <c r="F85" s="38"/>
    </row>
    <row r="86" spans="3:7" ht="12.75">
      <c r="C86" s="16" t="s">
        <v>85</v>
      </c>
      <c r="D86" s="3"/>
      <c r="F86" s="38"/>
      <c r="G86" s="39"/>
    </row>
    <row r="87" spans="1:6" ht="34.5" customHeight="1">
      <c r="A87" s="64" t="s">
        <v>86</v>
      </c>
      <c r="B87" s="64"/>
      <c r="C87" s="3" t="s">
        <v>84</v>
      </c>
      <c r="D87" s="3"/>
      <c r="E87" s="3" t="s">
        <v>4</v>
      </c>
      <c r="F87" s="38"/>
    </row>
    <row r="88" spans="1:6" ht="12.75">
      <c r="A88" s="17"/>
      <c r="B88" s="17"/>
      <c r="C88" s="16" t="s">
        <v>85</v>
      </c>
      <c r="D88" s="3"/>
      <c r="F88" s="38"/>
    </row>
    <row r="89" ht="12.75">
      <c r="D89" s="3"/>
    </row>
  </sheetData>
  <mergeCells count="119">
    <mergeCell ref="D24:E24"/>
    <mergeCell ref="D56:E56"/>
    <mergeCell ref="D31:E31"/>
    <mergeCell ref="D33:E33"/>
    <mergeCell ref="D38:E38"/>
    <mergeCell ref="D25:E25"/>
    <mergeCell ref="D26:E26"/>
    <mergeCell ref="A15:G15"/>
    <mergeCell ref="A5:G5"/>
    <mergeCell ref="A8:G8"/>
    <mergeCell ref="A11:G11"/>
    <mergeCell ref="A12:G12"/>
    <mergeCell ref="A13:G13"/>
    <mergeCell ref="A14:G14"/>
    <mergeCell ref="A7:G7"/>
    <mergeCell ref="A9:G9"/>
    <mergeCell ref="A10:G10"/>
    <mergeCell ref="A85:B85"/>
    <mergeCell ref="A87:B87"/>
    <mergeCell ref="A60:C60"/>
    <mergeCell ref="A53:C53"/>
    <mergeCell ref="A54:C54"/>
    <mergeCell ref="A58:C58"/>
    <mergeCell ref="A55:C55"/>
    <mergeCell ref="A57:C57"/>
    <mergeCell ref="A22:C22"/>
    <mergeCell ref="A25:C25"/>
    <mergeCell ref="A35:C35"/>
    <mergeCell ref="A36:C36"/>
    <mergeCell ref="A26:C26"/>
    <mergeCell ref="A27:C27"/>
    <mergeCell ref="A30:C30"/>
    <mergeCell ref="A32:C32"/>
    <mergeCell ref="A33:C33"/>
    <mergeCell ref="A37:C37"/>
    <mergeCell ref="D37:E37"/>
    <mergeCell ref="D35:E35"/>
    <mergeCell ref="D36:E36"/>
    <mergeCell ref="A38:C38"/>
    <mergeCell ref="D67:E67"/>
    <mergeCell ref="A52:C52"/>
    <mergeCell ref="D59:E59"/>
    <mergeCell ref="D64:E64"/>
    <mergeCell ref="D63:E63"/>
    <mergeCell ref="D60:E60"/>
    <mergeCell ref="A39:C39"/>
    <mergeCell ref="A40:C40"/>
    <mergeCell ref="A50:C50"/>
    <mergeCell ref="D77:E77"/>
    <mergeCell ref="D55:E55"/>
    <mergeCell ref="D69:E69"/>
    <mergeCell ref="A47:C47"/>
    <mergeCell ref="D54:E54"/>
    <mergeCell ref="A59:C59"/>
    <mergeCell ref="D66:E66"/>
    <mergeCell ref="D57:E57"/>
    <mergeCell ref="D70:E70"/>
    <mergeCell ref="D58:E58"/>
    <mergeCell ref="D29:E29"/>
    <mergeCell ref="D82:E82"/>
    <mergeCell ref="D81:E81"/>
    <mergeCell ref="D83:E83"/>
    <mergeCell ref="D71:E71"/>
    <mergeCell ref="D73:E73"/>
    <mergeCell ref="D80:E80"/>
    <mergeCell ref="D74:E74"/>
    <mergeCell ref="D75:E75"/>
    <mergeCell ref="D76:E76"/>
    <mergeCell ref="A1:G1"/>
    <mergeCell ref="A2:G2"/>
    <mergeCell ref="A3:G3"/>
    <mergeCell ref="A6:G6"/>
    <mergeCell ref="A4:G4"/>
    <mergeCell ref="A18:C18"/>
    <mergeCell ref="A19:C19"/>
    <mergeCell ref="D18:E18"/>
    <mergeCell ref="A21:C21"/>
    <mergeCell ref="D19:E19"/>
    <mergeCell ref="D21:E21"/>
    <mergeCell ref="D20:E20"/>
    <mergeCell ref="A20:C20"/>
    <mergeCell ref="A23:C23"/>
    <mergeCell ref="D23:E23"/>
    <mergeCell ref="D22:E22"/>
    <mergeCell ref="D34:E34"/>
    <mergeCell ref="D32:E32"/>
    <mergeCell ref="A34:C34"/>
    <mergeCell ref="D27:E27"/>
    <mergeCell ref="D28:E28"/>
    <mergeCell ref="D30:E30"/>
    <mergeCell ref="A28:C28"/>
    <mergeCell ref="D72:E72"/>
    <mergeCell ref="D40:E40"/>
    <mergeCell ref="D62:E62"/>
    <mergeCell ref="D65:E65"/>
    <mergeCell ref="D47:E47"/>
    <mergeCell ref="D51:E51"/>
    <mergeCell ref="D53:E53"/>
    <mergeCell ref="D52:E52"/>
    <mergeCell ref="D68:E68"/>
    <mergeCell ref="D61:E61"/>
    <mergeCell ref="D50:E50"/>
    <mergeCell ref="A48:C48"/>
    <mergeCell ref="D48:E48"/>
    <mergeCell ref="A49:C49"/>
    <mergeCell ref="D49:E49"/>
    <mergeCell ref="D39:E39"/>
    <mergeCell ref="A41:B41"/>
    <mergeCell ref="A42:B42"/>
    <mergeCell ref="D41:E41"/>
    <mergeCell ref="D42:E42"/>
    <mergeCell ref="A43:B43"/>
    <mergeCell ref="A44:B44"/>
    <mergeCell ref="A45:B45"/>
    <mergeCell ref="A46:B46"/>
    <mergeCell ref="D43:E43"/>
    <mergeCell ref="D44:E44"/>
    <mergeCell ref="D45:E45"/>
    <mergeCell ref="D46:E46"/>
  </mergeCells>
  <printOptions/>
  <pageMargins left="0.3937007874015748" right="0.26" top="0.29" bottom="0.1968503937007874" header="0.25" footer="0.1181102362204724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luba_k</cp:lastModifiedBy>
  <cp:lastPrinted>2007-12-03T13:27:55Z</cp:lastPrinted>
  <dcterms:created xsi:type="dcterms:W3CDTF">2003-04-25T05:37:48Z</dcterms:created>
  <dcterms:modified xsi:type="dcterms:W3CDTF">2008-01-10T06:01:25Z</dcterms:modified>
  <cp:category/>
  <cp:version/>
  <cp:contentType/>
  <cp:contentStatus/>
</cp:coreProperties>
</file>