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125" windowWidth="15330" windowHeight="6135" activeTab="0"/>
  </bookViews>
  <sheets>
    <sheet name="29.12.07" sheetId="1" r:id="rId1"/>
  </sheets>
  <definedNames>
    <definedName name="TABLE" localSheetId="0">'29.12.07'!#REF!</definedName>
    <definedName name="TABLE_10" localSheetId="0">'29.12.07'!#REF!</definedName>
    <definedName name="TABLE_11" localSheetId="0">'29.12.07'!#REF!</definedName>
    <definedName name="TABLE_12" localSheetId="0">'29.12.07'!#REF!</definedName>
    <definedName name="TABLE_13" localSheetId="0">'29.12.07'!#REF!</definedName>
    <definedName name="TABLE_14" localSheetId="0">'29.12.07'!#REF!</definedName>
    <definedName name="TABLE_15" localSheetId="0">'29.12.07'!#REF!</definedName>
    <definedName name="TABLE_16" localSheetId="0">'29.12.07'!#REF!</definedName>
    <definedName name="TABLE_17" localSheetId="0">'29.12.07'!#REF!</definedName>
    <definedName name="TABLE_18" localSheetId="0">'29.12.07'!#REF!</definedName>
    <definedName name="TABLE_19" localSheetId="0">'29.12.07'!#REF!</definedName>
    <definedName name="TABLE_2" localSheetId="0">'29.12.07'!#REF!</definedName>
    <definedName name="TABLE_20" localSheetId="0">'29.12.07'!#REF!</definedName>
    <definedName name="TABLE_21" localSheetId="0">'29.12.07'!#REF!</definedName>
    <definedName name="TABLE_3" localSheetId="0">'29.12.07'!#REF!</definedName>
    <definedName name="TABLE_4" localSheetId="0">'29.12.07'!#REF!</definedName>
    <definedName name="TABLE_5" localSheetId="0">'29.12.07'!#REF!</definedName>
    <definedName name="TABLE_6" localSheetId="0">'29.12.07'!#REF!</definedName>
    <definedName name="TABLE_7" localSheetId="0">'29.12.07'!#REF!</definedName>
    <definedName name="TABLE_8" localSheetId="0">'29.12.07'!#REF!</definedName>
    <definedName name="TABLE_9" localSheetId="0">'29.12.07'!#REF!</definedName>
  </definedNames>
  <calcPr fullCalcOnLoad="1"/>
</workbook>
</file>

<file path=xl/sharedStrings.xml><?xml version="1.0" encoding="utf-8"?>
<sst xmlns="http://schemas.openxmlformats.org/spreadsheetml/2006/main" count="270" uniqueCount="206">
  <si>
    <t>(полное наименование управляющей компании)</t>
  </si>
  <si>
    <t>в том числе :</t>
  </si>
  <si>
    <t>Дебиторская задолженность</t>
  </si>
  <si>
    <t xml:space="preserve"> </t>
  </si>
  <si>
    <t>Челыхова Е.А.</t>
  </si>
  <si>
    <t>код стр.</t>
  </si>
  <si>
    <t>Федеральная   комиссия  по  рынку  ценных  бумаг  №  21-000-1-00043 от  17.01.2001</t>
  </si>
  <si>
    <t>-векселя</t>
  </si>
  <si>
    <t>-средства, переданные профессиональным участникам рынка ценных бумаг</t>
  </si>
  <si>
    <t>-дебиторская задолженность по сделкам купли-продажи имущества</t>
  </si>
  <si>
    <t xml:space="preserve">-дебиторская задолженность по процентному (купонному) доходу по </t>
  </si>
  <si>
    <t>банковским вкладам и ценным бумагам</t>
  </si>
  <si>
    <t>-прочая дебиторская задолженность</t>
  </si>
  <si>
    <t>-ценные бумаги иностранных государств</t>
  </si>
  <si>
    <t>-ценные бумаги международных финансовых организаций</t>
  </si>
  <si>
    <t>100</t>
  </si>
  <si>
    <t>Имущество, составляющие паевой инвестиционный фонд</t>
  </si>
  <si>
    <t>Денежные средства на банковских счетах, всего</t>
  </si>
  <si>
    <t>в том числе:</t>
  </si>
  <si>
    <t>-в рублях</t>
  </si>
  <si>
    <t>в иностранной валюте</t>
  </si>
  <si>
    <t>Денежные средства в банковских вкладах, всего</t>
  </si>
  <si>
    <t>Ценные бумаги российских эмитентов, не имеющие признаваемую котировку, всего</t>
  </si>
  <si>
    <t>Ценные бумаги иностранных эмитентов, всего</t>
  </si>
  <si>
    <t>-акции иностранных акционерных обществ</t>
  </si>
  <si>
    <t>110</t>
  </si>
  <si>
    <t>120</t>
  </si>
  <si>
    <t>СПРАВКА О СТОИМОСТИ АКТИВОВ</t>
  </si>
  <si>
    <t>Вид активов</t>
  </si>
  <si>
    <t>Доля от общей стоимости активов (процентов)</t>
  </si>
  <si>
    <t>Доля от общего количества размещенных (выданных) ценных бумаг (долей) (процентов)</t>
  </si>
  <si>
    <t>Х</t>
  </si>
  <si>
    <t>200</t>
  </si>
  <si>
    <t>210</t>
  </si>
  <si>
    <t>220</t>
  </si>
  <si>
    <t>300</t>
  </si>
  <si>
    <t>310</t>
  </si>
  <si>
    <t>Ценные бумаги , имеющие признаваемую котировку, всего</t>
  </si>
  <si>
    <t xml:space="preserve">ценные бумаги российских эмитентов, включенные в котировальные списки </t>
  </si>
  <si>
    <t>организаторов торговли на рынке ценных бумаг:</t>
  </si>
  <si>
    <t>включая</t>
  </si>
  <si>
    <t>-государственные ценные бумаги Российской Федерации</t>
  </si>
  <si>
    <t>-государственные ценные бумаги субъектов Российской Федерации</t>
  </si>
  <si>
    <t>311</t>
  </si>
  <si>
    <t>312</t>
  </si>
  <si>
    <t>313</t>
  </si>
  <si>
    <t>-муниципальные ценные бумаги</t>
  </si>
  <si>
    <t>-облигации российских хозяйственных обществ</t>
  </si>
  <si>
    <t>314</t>
  </si>
  <si>
    <t>-обыкновенные акции открытых акционерных обществ, за исключением акций</t>
  </si>
  <si>
    <t>акционерных инвестиционных фондов</t>
  </si>
  <si>
    <t>-обыкновенные акции акционерных инвестиционных фондов</t>
  </si>
  <si>
    <t>315</t>
  </si>
  <si>
    <t>316</t>
  </si>
  <si>
    <t>-привилегированные акции открытых акционерных обществ</t>
  </si>
  <si>
    <t>317</t>
  </si>
  <si>
    <t>-инвестиционные паи паевых инвестиционных фондов</t>
  </si>
  <si>
    <t>318</t>
  </si>
  <si>
    <t xml:space="preserve">ценные бумаги российских эмитентов, не включенные в котировальные списки </t>
  </si>
  <si>
    <t>320</t>
  </si>
  <si>
    <t>321</t>
  </si>
  <si>
    <t>322</t>
  </si>
  <si>
    <t>323</t>
  </si>
  <si>
    <t>324</t>
  </si>
  <si>
    <t>325</t>
  </si>
  <si>
    <t>326</t>
  </si>
  <si>
    <t>327</t>
  </si>
  <si>
    <t>-обыкновенные акции закрытых акционерных обществ</t>
  </si>
  <si>
    <t>328</t>
  </si>
  <si>
    <t>329</t>
  </si>
  <si>
    <t>400</t>
  </si>
  <si>
    <t>410</t>
  </si>
  <si>
    <t>420</t>
  </si>
  <si>
    <t>430</t>
  </si>
  <si>
    <t>440</t>
  </si>
  <si>
    <t>450</t>
  </si>
  <si>
    <t>460</t>
  </si>
  <si>
    <t>470</t>
  </si>
  <si>
    <t>480</t>
  </si>
  <si>
    <t>490</t>
  </si>
  <si>
    <t>491</t>
  </si>
  <si>
    <t>500</t>
  </si>
  <si>
    <t>в том числе</t>
  </si>
  <si>
    <t>510</t>
  </si>
  <si>
    <t>520</t>
  </si>
  <si>
    <t>-облигации иностранных коммерческих организаций</t>
  </si>
  <si>
    <t>530</t>
  </si>
  <si>
    <t>540</t>
  </si>
  <si>
    <t>600</t>
  </si>
  <si>
    <t>Доли в уставных капиталах российских обществ с ограниченной ответственностью</t>
  </si>
  <si>
    <t>Недвижимое имущество</t>
  </si>
  <si>
    <t>700</t>
  </si>
  <si>
    <t>Имущественные права на недвижимое имущество</t>
  </si>
  <si>
    <t>800</t>
  </si>
  <si>
    <t>Строящиеся и реконструируемые объекты недвижимого имущества</t>
  </si>
  <si>
    <t>900</t>
  </si>
  <si>
    <t>Проектно-сметная документация</t>
  </si>
  <si>
    <t>1000</t>
  </si>
  <si>
    <t>Иные доходные вложения в материальные ценности</t>
  </si>
  <si>
    <t>1100</t>
  </si>
  <si>
    <t>1200</t>
  </si>
  <si>
    <t>1210</t>
  </si>
  <si>
    <t>1220</t>
  </si>
  <si>
    <t>1230</t>
  </si>
  <si>
    <t>1240</t>
  </si>
  <si>
    <t>1300</t>
  </si>
  <si>
    <t>ИТОГО АКТИВОВ : (строки 100 + 200 +300 + 400 +500 +</t>
  </si>
  <si>
    <t>600 +700 +800 +900 + 1000 + 1100 + 1200)</t>
  </si>
  <si>
    <t>(тыс. рублей)</t>
  </si>
  <si>
    <t>___________________</t>
  </si>
  <si>
    <t>подпись</t>
  </si>
  <si>
    <t>Главный бухгалтер ООО "УК"АГАНА"</t>
  </si>
  <si>
    <t>119017    РФ, г.Москва, Старомонетный пер., д.9, стр.1, 363-16-62, факс 928-86-88</t>
  </si>
  <si>
    <t>Гелюта И.Ф.</t>
  </si>
  <si>
    <t>Генеральный директор ООО "УК "АГАНА"</t>
  </si>
  <si>
    <t>ОАО АКБ "РОСБАНК"</t>
  </si>
  <si>
    <t>110.1</t>
  </si>
  <si>
    <t>-в иностранной валюте</t>
  </si>
  <si>
    <t>1-02-00028-А</t>
  </si>
  <si>
    <t>450.1</t>
  </si>
  <si>
    <t>1-03-00040-A</t>
  </si>
  <si>
    <t>1-01-55192-Е</t>
  </si>
  <si>
    <t>1-01-56741-D</t>
  </si>
  <si>
    <t>10102748B</t>
  </si>
  <si>
    <t>Открытый паевой инвестиционный фонд акций "АГАНА-Фонд региональных акций"</t>
  </si>
  <si>
    <t>под управлением ООО "Управляющая компания "АГАНА"</t>
  </si>
  <si>
    <t>(тип и полное название паевого инвестиционного фонда)</t>
  </si>
  <si>
    <t>Федеральная комиссия по рынку ценных бумаг № 0218-14282137 от 16.06.2004</t>
  </si>
  <si>
    <t>(дата регистрации правил доверительного управления паевым инвестиционным фондом</t>
  </si>
  <si>
    <t>федеральным органом исполнительной власти по рынку ценных бумаг и регистрационный номер)</t>
  </si>
  <si>
    <t>Общество с ограниченной ответственностью "Управляющая компания "АГАНА"</t>
  </si>
  <si>
    <t xml:space="preserve">(номер и дата предоставления лицензии на осуществление деятельности по управлению инвестиционными фондами, </t>
  </si>
  <si>
    <t xml:space="preserve"> паевыми инвестиционными фондами и негосударственными пенсионными фондами, наименование лицензирующего органа)</t>
  </si>
  <si>
    <t>(место нахождения, номер телефона управляющей компании)</t>
  </si>
  <si>
    <t>1-01-00010-A</t>
  </si>
  <si>
    <t>2-01-00124-A</t>
  </si>
  <si>
    <t>ОАО "Полюс Золото" ао.</t>
  </si>
  <si>
    <t>Сумма денежных средств или стоимость иного имущества (тыс. рублей)</t>
  </si>
  <si>
    <t>110.2</t>
  </si>
  <si>
    <t>ОАО Банк ВТБ</t>
  </si>
  <si>
    <t>ЗАО АБ "Газпромбанк"</t>
  </si>
  <si>
    <t>ОАО "Пятая ГК оптового рынка электроэнергии"</t>
  </si>
  <si>
    <t>1-01-50077-A</t>
  </si>
  <si>
    <t>ОАО "НК "Роснефть"</t>
  </si>
  <si>
    <t>1-02-00122-A</t>
  </si>
  <si>
    <t>ОАО "Территориальная Генерирующая компания №5"</t>
  </si>
  <si>
    <t>1-01-12190-E</t>
  </si>
  <si>
    <t>1-01-50077-A-004D</t>
  </si>
  <si>
    <t>1-01-12190-E-009D</t>
  </si>
  <si>
    <t>ОАО "АВТОВАЗ"</t>
  </si>
  <si>
    <t>2-03-00002-A</t>
  </si>
  <si>
    <t>ОАО "Газпром нефть"</t>
  </si>
  <si>
    <t>1-01-00146-A</t>
  </si>
  <si>
    <t>ОАО Концерн "КАЛИНА"</t>
  </si>
  <si>
    <t>1-05-30306-D</t>
  </si>
  <si>
    <t>ОАО "Магнитогорский металлургический комбинат"</t>
  </si>
  <si>
    <t>1-03-00078-A</t>
  </si>
  <si>
    <t>ОАО "Мобильные ТелеСистемы"</t>
  </si>
  <si>
    <t>1-01-04715-A</t>
  </si>
  <si>
    <t>ОАО "Северсталь"</t>
  </si>
  <si>
    <t>1-02-00143-A</t>
  </si>
  <si>
    <t>ОАО "Сибирьтелеком"</t>
  </si>
  <si>
    <t>1-04-00195-А</t>
  </si>
  <si>
    <t>ОАО "Сургутнефтегаз"</t>
  </si>
  <si>
    <t xml:space="preserve"> ОАО "Газпром"</t>
  </si>
  <si>
    <t>ОАО "Территориальная генерирующая компания №9"</t>
  </si>
  <si>
    <t>10401000B</t>
  </si>
  <si>
    <t>ОАО "НОВАТЭК"</t>
  </si>
  <si>
    <t>1-02-00268-Е</t>
  </si>
  <si>
    <t>ОАО "Северсталь-авто"</t>
  </si>
  <si>
    <t>1-01-02461-D</t>
  </si>
  <si>
    <t>450.2</t>
  </si>
  <si>
    <t>450.3</t>
  </si>
  <si>
    <t>450.4</t>
  </si>
  <si>
    <t>450.5</t>
  </si>
  <si>
    <t>450.6</t>
  </si>
  <si>
    <t>450.7</t>
  </si>
  <si>
    <t>450.8</t>
  </si>
  <si>
    <t>ОАО "ЛУКОЙЛ"</t>
  </si>
  <si>
    <t>1-01-00077-А</t>
  </si>
  <si>
    <t>2-01-00155-A</t>
  </si>
  <si>
    <t>ОАО "АК "Транснефть"</t>
  </si>
  <si>
    <t>МФ 73-1-01350</t>
  </si>
  <si>
    <t xml:space="preserve">ОАО "Ростелеком" </t>
  </si>
  <si>
    <t>450.9</t>
  </si>
  <si>
    <t>450.10</t>
  </si>
  <si>
    <t>450.11</t>
  </si>
  <si>
    <t>450.12</t>
  </si>
  <si>
    <t>450.13</t>
  </si>
  <si>
    <t>450.14</t>
  </si>
  <si>
    <t>450.15</t>
  </si>
  <si>
    <t>450.16</t>
  </si>
  <si>
    <t>450.17</t>
  </si>
  <si>
    <t>450.18</t>
  </si>
  <si>
    <t>450.19</t>
  </si>
  <si>
    <t>450.20</t>
  </si>
  <si>
    <t>450.21</t>
  </si>
  <si>
    <t>470.1</t>
  </si>
  <si>
    <t>470.2</t>
  </si>
  <si>
    <t>470.3</t>
  </si>
  <si>
    <t>470.4</t>
  </si>
  <si>
    <t>ООО "Алор+"</t>
  </si>
  <si>
    <t>1210.1</t>
  </si>
  <si>
    <t>ОАО "Аэрофлот-российские авиалинии"</t>
  </si>
  <si>
    <t>ОАО "Банк Москвы"</t>
  </si>
  <si>
    <t>ОАО "Корпорация "ИРКУТ"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</si>
</sst>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  <numFmt numFmtId="176" formatCode="#,##0.000000000"/>
    <numFmt numFmtId="177" formatCode="#,##0.0000000000"/>
    <numFmt numFmtId="178" formatCode="#,##0.00000000000"/>
    <numFmt numFmtId="179" formatCode="0.0%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dd/mm/yy;@"/>
  </numFmts>
  <fonts count="15">
    <font>
      <sz val="10"/>
      <name val="Arial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2"/>
    </font>
    <font>
      <sz val="7"/>
      <name val="Arial Cyr"/>
      <family val="2"/>
    </font>
    <font>
      <b/>
      <sz val="11"/>
      <name val="Arial Cyr"/>
      <family val="2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8"/>
      <name val="Arial Cyr"/>
      <family val="2"/>
    </font>
    <font>
      <b/>
      <sz val="8"/>
      <color indexed="10"/>
      <name val="Arial Cyr"/>
      <family val="2"/>
    </font>
    <font>
      <sz val="8"/>
      <name val="Arial Cyr"/>
      <family val="0"/>
    </font>
    <font>
      <sz val="11"/>
      <name val="Arial Cyr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>
      <alignment/>
      <protection/>
    </xf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4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4" fontId="0" fillId="0" borderId="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" fontId="6" fillId="0" borderId="1" xfId="0" applyNumberFormat="1" applyFont="1" applyFill="1" applyBorder="1" applyAlignment="1">
      <alignment/>
    </xf>
    <xf numFmtId="0" fontId="6" fillId="0" borderId="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49" fontId="6" fillId="0" borderId="4" xfId="0" applyNumberFormat="1" applyFont="1" applyFill="1" applyBorder="1" applyAlignment="1">
      <alignment horizontal="left"/>
    </xf>
    <xf numFmtId="49" fontId="6" fillId="0" borderId="5" xfId="0" applyNumberFormat="1" applyFont="1" applyFill="1" applyBorder="1" applyAlignment="1">
      <alignment horizontal="left"/>
    </xf>
    <xf numFmtId="49" fontId="0" fillId="0" borderId="6" xfId="0" applyNumberFormat="1" applyFont="1" applyFill="1" applyBorder="1" applyAlignment="1">
      <alignment horizontal="left"/>
    </xf>
    <xf numFmtId="49" fontId="0" fillId="0" borderId="4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left"/>
    </xf>
    <xf numFmtId="0" fontId="0" fillId="0" borderId="4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2" xfId="0" applyFont="1" applyFill="1" applyBorder="1" applyAlignment="1">
      <alignment vertical="top" wrapText="1"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4" fontId="6" fillId="0" borderId="1" xfId="0" applyNumberFormat="1" applyFont="1" applyFill="1" applyBorder="1" applyAlignment="1">
      <alignment/>
    </xf>
    <xf numFmtId="4" fontId="6" fillId="0" borderId="1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 horizontal="left"/>
    </xf>
    <xf numFmtId="49" fontId="6" fillId="0" borderId="6" xfId="0" applyNumberFormat="1" applyFont="1" applyFill="1" applyBorder="1" applyAlignment="1">
      <alignment horizontal="left"/>
    </xf>
    <xf numFmtId="49" fontId="6" fillId="0" borderId="7" xfId="0" applyNumberFormat="1" applyFont="1" applyFill="1" applyBorder="1" applyAlignment="1">
      <alignment horizontal="left"/>
    </xf>
    <xf numFmtId="49" fontId="6" fillId="0" borderId="8" xfId="0" applyNumberFormat="1" applyFont="1" applyFill="1" applyBorder="1" applyAlignment="1">
      <alignment horizontal="left"/>
    </xf>
    <xf numFmtId="4" fontId="0" fillId="0" borderId="3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2" xfId="0" applyFont="1" applyFill="1" applyBorder="1" applyAlignment="1">
      <alignment horizontal="center" vertical="top" wrapText="1"/>
    </xf>
    <xf numFmtId="4" fontId="0" fillId="0" borderId="3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/>
    </xf>
    <xf numFmtId="49" fontId="0" fillId="0" borderId="6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49" fontId="0" fillId="0" borderId="4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4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right"/>
    </xf>
    <xf numFmtId="168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11" fillId="0" borderId="0" xfId="18" applyNumberFormat="1" applyFont="1" applyFill="1" applyBorder="1">
      <alignment/>
      <protection/>
    </xf>
    <xf numFmtId="4" fontId="12" fillId="0" borderId="0" xfId="18" applyNumberFormat="1" applyFont="1" applyFill="1" applyBorder="1">
      <alignment/>
      <protection/>
    </xf>
    <xf numFmtId="171" fontId="0" fillId="0" borderId="0" xfId="0" applyNumberFormat="1" applyFont="1" applyFill="1" applyBorder="1" applyAlignment="1">
      <alignment/>
    </xf>
    <xf numFmtId="4" fontId="14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49" fontId="0" fillId="0" borderId="4" xfId="0" applyNumberFormat="1" applyFont="1" applyFill="1" applyBorder="1" applyAlignment="1">
      <alignment horizontal="center"/>
    </xf>
    <xf numFmtId="49" fontId="0" fillId="0" borderId="6" xfId="0" applyNumberFormat="1" applyFont="1" applyFill="1" applyBorder="1" applyAlignment="1">
      <alignment horizontal="center"/>
    </xf>
    <xf numFmtId="49" fontId="0" fillId="0" borderId="4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49" fontId="0" fillId="0" borderId="4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6" xfId="0" applyNumberFormat="1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/>
    </xf>
    <xf numFmtId="49" fontId="0" fillId="0" borderId="5" xfId="0" applyNumberFormat="1" applyFont="1" applyFill="1" applyBorder="1" applyAlignment="1">
      <alignment horizontal="center"/>
    </xf>
    <xf numFmtId="49" fontId="0" fillId="0" borderId="7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010306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1"/>
  <sheetViews>
    <sheetView tabSelected="1" zoomScale="85" zoomScaleNormal="85" workbookViewId="0" topLeftCell="A1">
      <selection activeCell="A1" sqref="A1:F1"/>
    </sheetView>
  </sheetViews>
  <sheetFormatPr defaultColWidth="9.00390625" defaultRowHeight="12.75"/>
  <cols>
    <col min="1" max="1" width="56.00390625" style="13" customWidth="1"/>
    <col min="2" max="2" width="1.25" style="13" hidden="1" customWidth="1"/>
    <col min="3" max="3" width="30.875" style="13" customWidth="1"/>
    <col min="4" max="4" width="12.00390625" style="13" customWidth="1"/>
    <col min="5" max="5" width="1.625" style="13" customWidth="1"/>
    <col min="6" max="6" width="14.625" style="13" customWidth="1"/>
    <col min="7" max="7" width="15.00390625" style="26" bestFit="1" customWidth="1"/>
    <col min="8" max="8" width="13.375" style="27" customWidth="1"/>
    <col min="9" max="9" width="12.00390625" style="56" customWidth="1"/>
    <col min="10" max="10" width="15.625" style="14" bestFit="1" customWidth="1"/>
    <col min="11" max="11" width="14.625" style="14" bestFit="1" customWidth="1"/>
    <col min="12" max="12" width="12.125" style="14" customWidth="1"/>
    <col min="13" max="14" width="9.125" style="14" customWidth="1"/>
    <col min="15" max="16" width="9.125" style="13" customWidth="1"/>
    <col min="17" max="17" width="12.375" style="13" bestFit="1" customWidth="1"/>
    <col min="18" max="16384" width="9.125" style="13" customWidth="1"/>
  </cols>
  <sheetData>
    <row r="1" spans="1:6" ht="20.25">
      <c r="A1" s="70" t="s">
        <v>27</v>
      </c>
      <c r="B1" s="70"/>
      <c r="C1" s="70"/>
      <c r="D1" s="70"/>
      <c r="E1" s="70"/>
      <c r="F1" s="70"/>
    </row>
    <row r="2" spans="1:6" ht="15.75">
      <c r="A2" s="74" t="s">
        <v>124</v>
      </c>
      <c r="B2" s="74"/>
      <c r="C2" s="74"/>
      <c r="D2" s="74"/>
      <c r="E2" s="74"/>
      <c r="F2" s="74"/>
    </row>
    <row r="3" spans="1:6" ht="15.75">
      <c r="A3" s="74" t="s">
        <v>125</v>
      </c>
      <c r="B3" s="74"/>
      <c r="C3" s="74"/>
      <c r="D3" s="74"/>
      <c r="E3" s="74"/>
      <c r="F3" s="74"/>
    </row>
    <row r="4" spans="1:6" ht="12.75">
      <c r="A4" s="73" t="s">
        <v>126</v>
      </c>
      <c r="B4" s="73"/>
      <c r="C4" s="73"/>
      <c r="D4" s="73"/>
      <c r="E4" s="73"/>
      <c r="F4" s="73"/>
    </row>
    <row r="5" spans="1:6" ht="15.75">
      <c r="A5" s="74" t="s">
        <v>127</v>
      </c>
      <c r="B5" s="71"/>
      <c r="C5" s="71"/>
      <c r="D5" s="71"/>
      <c r="E5" s="71"/>
      <c r="F5" s="71"/>
    </row>
    <row r="6" spans="1:6" ht="12.75">
      <c r="A6" s="73" t="s">
        <v>128</v>
      </c>
      <c r="B6" s="73"/>
      <c r="C6" s="73"/>
      <c r="D6" s="73"/>
      <c r="E6" s="73"/>
      <c r="F6" s="73"/>
    </row>
    <row r="7" spans="1:6" ht="12.75">
      <c r="A7" s="73" t="s">
        <v>129</v>
      </c>
      <c r="B7" s="73"/>
      <c r="C7" s="73"/>
      <c r="D7" s="73"/>
      <c r="E7" s="73"/>
      <c r="F7" s="73"/>
    </row>
    <row r="8" spans="1:6" ht="15.75">
      <c r="A8" s="72" t="s">
        <v>130</v>
      </c>
      <c r="B8" s="72"/>
      <c r="C8" s="72"/>
      <c r="D8" s="72"/>
      <c r="E8" s="72"/>
      <c r="F8" s="72"/>
    </row>
    <row r="9" spans="1:6" ht="12.75">
      <c r="A9" s="73" t="s">
        <v>0</v>
      </c>
      <c r="B9" s="73"/>
      <c r="C9" s="73"/>
      <c r="D9" s="73"/>
      <c r="E9" s="73"/>
      <c r="F9" s="73"/>
    </row>
    <row r="10" spans="1:6" ht="15.75">
      <c r="A10" s="74" t="s">
        <v>6</v>
      </c>
      <c r="B10" s="74"/>
      <c r="C10" s="74"/>
      <c r="D10" s="74"/>
      <c r="E10" s="74"/>
      <c r="F10" s="74"/>
    </row>
    <row r="11" spans="1:6" ht="12.75">
      <c r="A11" s="73" t="s">
        <v>131</v>
      </c>
      <c r="B11" s="73"/>
      <c r="C11" s="73"/>
      <c r="D11" s="73"/>
      <c r="E11" s="73"/>
      <c r="F11" s="73"/>
    </row>
    <row r="12" spans="1:6" ht="12.75">
      <c r="A12" s="73" t="s">
        <v>132</v>
      </c>
      <c r="B12" s="73"/>
      <c r="C12" s="73"/>
      <c r="D12" s="73"/>
      <c r="E12" s="73"/>
      <c r="F12" s="73"/>
    </row>
    <row r="13" spans="1:6" ht="15.75">
      <c r="A13" s="74" t="s">
        <v>112</v>
      </c>
      <c r="B13" s="74"/>
      <c r="C13" s="74"/>
      <c r="D13" s="74"/>
      <c r="E13" s="74"/>
      <c r="F13" s="74"/>
    </row>
    <row r="14" spans="1:6" ht="12.75">
      <c r="A14" s="73" t="s">
        <v>133</v>
      </c>
      <c r="B14" s="73"/>
      <c r="C14" s="73"/>
      <c r="D14" s="73"/>
      <c r="E14" s="73"/>
      <c r="F14" s="73"/>
    </row>
    <row r="15" spans="1:6" ht="12.75">
      <c r="A15" s="39"/>
      <c r="B15" s="39"/>
      <c r="C15" s="39"/>
      <c r="D15" s="39"/>
      <c r="E15" s="39"/>
      <c r="F15" s="39"/>
    </row>
    <row r="16" spans="1:7" ht="12" customHeight="1">
      <c r="A16" s="17"/>
      <c r="B16" s="17"/>
      <c r="C16" s="17"/>
      <c r="D16" s="17"/>
      <c r="E16" s="17"/>
      <c r="F16" s="1"/>
      <c r="G16" s="26" t="s">
        <v>108</v>
      </c>
    </row>
    <row r="17" spans="1:8" ht="105.75" customHeight="1">
      <c r="A17" s="101" t="s">
        <v>28</v>
      </c>
      <c r="B17" s="102"/>
      <c r="C17" s="103"/>
      <c r="D17" s="99" t="s">
        <v>5</v>
      </c>
      <c r="E17" s="100"/>
      <c r="F17" s="7" t="s">
        <v>137</v>
      </c>
      <c r="G17" s="28" t="s">
        <v>29</v>
      </c>
      <c r="H17" s="42" t="s">
        <v>30</v>
      </c>
    </row>
    <row r="18" spans="1:8" ht="12.75">
      <c r="A18" s="86">
        <v>1</v>
      </c>
      <c r="B18" s="87"/>
      <c r="C18" s="94"/>
      <c r="D18" s="86">
        <v>2</v>
      </c>
      <c r="E18" s="94"/>
      <c r="F18" s="8">
        <v>3</v>
      </c>
      <c r="G18" s="29">
        <v>4</v>
      </c>
      <c r="H18" s="29">
        <v>5</v>
      </c>
    </row>
    <row r="19" spans="1:8" ht="21" customHeight="1">
      <c r="A19" s="75" t="s">
        <v>16</v>
      </c>
      <c r="B19" s="76"/>
      <c r="C19" s="77"/>
      <c r="D19" s="86"/>
      <c r="E19" s="87"/>
      <c r="F19" s="9"/>
      <c r="G19" s="30"/>
      <c r="H19" s="29"/>
    </row>
    <row r="20" spans="1:11" ht="18" customHeight="1">
      <c r="A20" s="78" t="s">
        <v>17</v>
      </c>
      <c r="B20" s="79"/>
      <c r="C20" s="80"/>
      <c r="D20" s="83" t="s">
        <v>15</v>
      </c>
      <c r="E20" s="84"/>
      <c r="F20" s="15">
        <f>F22+F25</f>
        <v>1284.9</v>
      </c>
      <c r="G20" s="31">
        <f>G22+G29</f>
        <v>2.42</v>
      </c>
      <c r="H20" s="5" t="s">
        <v>31</v>
      </c>
      <c r="J20" s="59"/>
      <c r="K20" s="58"/>
    </row>
    <row r="21" spans="1:10" ht="18" customHeight="1">
      <c r="A21" s="88" t="s">
        <v>18</v>
      </c>
      <c r="B21" s="89"/>
      <c r="C21" s="90"/>
      <c r="D21" s="83"/>
      <c r="E21" s="84"/>
      <c r="F21" s="3"/>
      <c r="G21" s="4"/>
      <c r="H21" s="5"/>
      <c r="J21" s="59"/>
    </row>
    <row r="22" spans="1:10" ht="18" customHeight="1">
      <c r="A22" s="91" t="s">
        <v>19</v>
      </c>
      <c r="B22" s="92"/>
      <c r="C22" s="93"/>
      <c r="D22" s="83" t="s">
        <v>25</v>
      </c>
      <c r="E22" s="84"/>
      <c r="F22" s="3">
        <f>F24+F23</f>
        <v>1284.9</v>
      </c>
      <c r="G22" s="44">
        <f>G24+G23</f>
        <v>2.42</v>
      </c>
      <c r="H22" s="5" t="s">
        <v>31</v>
      </c>
      <c r="J22" s="59"/>
    </row>
    <row r="23" spans="1:10" ht="18" customHeight="1">
      <c r="A23" s="53" t="s">
        <v>115</v>
      </c>
      <c r="B23" s="52"/>
      <c r="C23" s="45"/>
      <c r="D23" s="83" t="s">
        <v>116</v>
      </c>
      <c r="E23" s="84"/>
      <c r="F23" s="3">
        <v>41.44</v>
      </c>
      <c r="G23" s="44">
        <v>0.08</v>
      </c>
      <c r="H23" s="5" t="s">
        <v>31</v>
      </c>
      <c r="I23" s="62"/>
      <c r="J23" s="59"/>
    </row>
    <row r="24" spans="1:10" ht="18" customHeight="1">
      <c r="A24" s="53" t="s">
        <v>140</v>
      </c>
      <c r="B24" s="52"/>
      <c r="C24" s="45"/>
      <c r="D24" s="83" t="s">
        <v>138</v>
      </c>
      <c r="E24" s="84"/>
      <c r="F24" s="3">
        <v>1243.46</v>
      </c>
      <c r="G24" s="44">
        <v>2.34</v>
      </c>
      <c r="H24" s="5" t="s">
        <v>31</v>
      </c>
      <c r="I24" s="62"/>
      <c r="J24" s="59"/>
    </row>
    <row r="25" spans="1:10" ht="18" customHeight="1">
      <c r="A25" s="91" t="s">
        <v>117</v>
      </c>
      <c r="B25" s="92"/>
      <c r="C25" s="93"/>
      <c r="D25" s="83" t="s">
        <v>26</v>
      </c>
      <c r="E25" s="84"/>
      <c r="F25" s="3">
        <v>0</v>
      </c>
      <c r="G25" s="44">
        <v>0</v>
      </c>
      <c r="H25" s="5" t="s">
        <v>31</v>
      </c>
      <c r="I25" s="62"/>
      <c r="J25" s="59"/>
    </row>
    <row r="26" spans="1:10" ht="18" customHeight="1">
      <c r="A26" s="88" t="s">
        <v>21</v>
      </c>
      <c r="B26" s="89"/>
      <c r="C26" s="90"/>
      <c r="D26" s="83" t="s">
        <v>32</v>
      </c>
      <c r="E26" s="84"/>
      <c r="F26" s="3">
        <v>0</v>
      </c>
      <c r="G26" s="44">
        <v>0</v>
      </c>
      <c r="H26" s="5" t="s">
        <v>31</v>
      </c>
      <c r="I26" s="62"/>
      <c r="J26" s="59"/>
    </row>
    <row r="27" spans="1:10" ht="18" customHeight="1">
      <c r="A27" s="88" t="s">
        <v>18</v>
      </c>
      <c r="B27" s="89"/>
      <c r="C27" s="90"/>
      <c r="D27" s="83"/>
      <c r="E27" s="84"/>
      <c r="F27" s="3"/>
      <c r="G27" s="44"/>
      <c r="H27" s="5"/>
      <c r="I27" s="62"/>
      <c r="J27" s="59"/>
    </row>
    <row r="28" spans="1:10" ht="18" customHeight="1">
      <c r="A28" s="91" t="s">
        <v>19</v>
      </c>
      <c r="B28" s="92"/>
      <c r="C28" s="93"/>
      <c r="D28" s="83" t="s">
        <v>33</v>
      </c>
      <c r="E28" s="84"/>
      <c r="F28" s="3">
        <v>0</v>
      </c>
      <c r="G28" s="44">
        <v>0</v>
      </c>
      <c r="H28" s="5" t="s">
        <v>31</v>
      </c>
      <c r="I28" s="62"/>
      <c r="J28" s="59"/>
    </row>
    <row r="29" spans="1:10" ht="18" customHeight="1">
      <c r="A29" s="91" t="s">
        <v>20</v>
      </c>
      <c r="B29" s="92"/>
      <c r="C29" s="93"/>
      <c r="D29" s="83" t="s">
        <v>34</v>
      </c>
      <c r="E29" s="84"/>
      <c r="F29" s="3">
        <v>0</v>
      </c>
      <c r="G29" s="44">
        <v>0</v>
      </c>
      <c r="H29" s="5" t="s">
        <v>31</v>
      </c>
      <c r="I29" s="62"/>
      <c r="J29" s="59"/>
    </row>
    <row r="30" spans="1:10" ht="15" customHeight="1">
      <c r="A30" s="16" t="s">
        <v>37</v>
      </c>
      <c r="B30" s="48"/>
      <c r="C30" s="49"/>
      <c r="D30" s="83" t="s">
        <v>35</v>
      </c>
      <c r="E30" s="84">
        <v>0</v>
      </c>
      <c r="F30" s="2">
        <f>F32+F44</f>
        <v>0</v>
      </c>
      <c r="G30" s="2">
        <f>G32+G44</f>
        <v>0</v>
      </c>
      <c r="H30" s="5" t="s">
        <v>31</v>
      </c>
      <c r="I30" s="62"/>
      <c r="J30" s="59"/>
    </row>
    <row r="31" spans="1:10" ht="17.25" customHeight="1">
      <c r="A31" s="88" t="s">
        <v>1</v>
      </c>
      <c r="B31" s="89"/>
      <c r="C31" s="90">
        <v>0</v>
      </c>
      <c r="D31" s="83"/>
      <c r="E31" s="84"/>
      <c r="F31" s="10"/>
      <c r="G31" s="4"/>
      <c r="H31" s="5"/>
      <c r="I31" s="62"/>
      <c r="J31" s="59"/>
    </row>
    <row r="32" spans="1:10" ht="15.75" customHeight="1">
      <c r="A32" s="91" t="s">
        <v>38</v>
      </c>
      <c r="B32" s="92"/>
      <c r="C32" s="93">
        <v>0</v>
      </c>
      <c r="D32" s="83" t="s">
        <v>36</v>
      </c>
      <c r="E32" s="84"/>
      <c r="F32" s="3">
        <f>F35+F36+F37+F38+F40+F42</f>
        <v>0</v>
      </c>
      <c r="G32" s="44">
        <v>0</v>
      </c>
      <c r="H32" s="5" t="s">
        <v>31</v>
      </c>
      <c r="I32" s="62"/>
      <c r="J32" s="59"/>
    </row>
    <row r="33" spans="1:10" ht="15.75" customHeight="1">
      <c r="A33" s="51" t="s">
        <v>39</v>
      </c>
      <c r="B33" s="52"/>
      <c r="C33" s="45"/>
      <c r="D33" s="83"/>
      <c r="E33" s="84"/>
      <c r="F33" s="10"/>
      <c r="G33" s="4"/>
      <c r="H33" s="5"/>
      <c r="I33" s="62"/>
      <c r="J33" s="59"/>
    </row>
    <row r="34" spans="1:10" ht="15.75" customHeight="1">
      <c r="A34" s="51" t="s">
        <v>40</v>
      </c>
      <c r="B34" s="52"/>
      <c r="C34" s="20"/>
      <c r="D34" s="83"/>
      <c r="E34" s="84"/>
      <c r="F34" s="10"/>
      <c r="G34" s="4"/>
      <c r="H34" s="5"/>
      <c r="I34" s="62"/>
      <c r="J34" s="59"/>
    </row>
    <row r="35" spans="1:10" ht="15.75" customHeight="1">
      <c r="A35" s="51" t="s">
        <v>41</v>
      </c>
      <c r="B35" s="52"/>
      <c r="C35" s="20"/>
      <c r="D35" s="83" t="s">
        <v>43</v>
      </c>
      <c r="E35" s="84"/>
      <c r="F35" s="10">
        <v>0</v>
      </c>
      <c r="G35" s="44">
        <v>0</v>
      </c>
      <c r="H35" s="5"/>
      <c r="I35" s="62"/>
      <c r="J35" s="59"/>
    </row>
    <row r="36" spans="1:10" ht="15.75" customHeight="1">
      <c r="A36" s="51" t="s">
        <v>42</v>
      </c>
      <c r="B36" s="52"/>
      <c r="C36" s="45"/>
      <c r="D36" s="83" t="s">
        <v>44</v>
      </c>
      <c r="E36" s="84"/>
      <c r="F36" s="10">
        <v>0</v>
      </c>
      <c r="G36" s="44">
        <v>0</v>
      </c>
      <c r="H36" s="5"/>
      <c r="I36" s="62"/>
      <c r="J36" s="59"/>
    </row>
    <row r="37" spans="1:10" ht="15.75" customHeight="1">
      <c r="A37" s="51" t="s">
        <v>46</v>
      </c>
      <c r="B37" s="52"/>
      <c r="C37" s="45"/>
      <c r="D37" s="83" t="s">
        <v>45</v>
      </c>
      <c r="E37" s="84"/>
      <c r="F37" s="10">
        <v>0</v>
      </c>
      <c r="G37" s="44">
        <v>0</v>
      </c>
      <c r="H37" s="5"/>
      <c r="I37" s="62"/>
      <c r="J37" s="59"/>
    </row>
    <row r="38" spans="1:10" ht="16.5" customHeight="1">
      <c r="A38" s="91" t="s">
        <v>47</v>
      </c>
      <c r="B38" s="92"/>
      <c r="C38" s="93"/>
      <c r="D38" s="83" t="s">
        <v>48</v>
      </c>
      <c r="E38" s="84">
        <v>0</v>
      </c>
      <c r="F38" s="3">
        <v>0</v>
      </c>
      <c r="G38" s="44">
        <v>0</v>
      </c>
      <c r="H38" s="5" t="s">
        <v>31</v>
      </c>
      <c r="I38" s="62"/>
      <c r="J38" s="59"/>
    </row>
    <row r="39" spans="1:10" ht="16.5" customHeight="1">
      <c r="A39" s="51" t="s">
        <v>49</v>
      </c>
      <c r="B39" s="52"/>
      <c r="C39" s="45"/>
      <c r="D39" s="83"/>
      <c r="E39" s="84"/>
      <c r="F39" s="10"/>
      <c r="G39" s="4"/>
      <c r="H39" s="5"/>
      <c r="I39" s="62"/>
      <c r="J39" s="59"/>
    </row>
    <row r="40" spans="1:10" ht="16.5" customHeight="1">
      <c r="A40" s="51" t="s">
        <v>50</v>
      </c>
      <c r="B40" s="52"/>
      <c r="C40" s="45"/>
      <c r="D40" s="83" t="s">
        <v>52</v>
      </c>
      <c r="E40" s="84"/>
      <c r="F40" s="3">
        <v>0</v>
      </c>
      <c r="G40" s="44">
        <v>0</v>
      </c>
      <c r="H40" s="5"/>
      <c r="I40" s="62"/>
      <c r="J40" s="59"/>
    </row>
    <row r="41" spans="1:10" ht="16.5" customHeight="1">
      <c r="A41" s="51" t="s">
        <v>51</v>
      </c>
      <c r="B41" s="52"/>
      <c r="C41" s="45"/>
      <c r="D41" s="83" t="s">
        <v>53</v>
      </c>
      <c r="E41" s="84"/>
      <c r="F41" s="10">
        <v>0</v>
      </c>
      <c r="G41" s="44">
        <v>0</v>
      </c>
      <c r="H41" s="5"/>
      <c r="I41" s="62"/>
      <c r="J41" s="59"/>
    </row>
    <row r="42" spans="1:10" ht="16.5" customHeight="1">
      <c r="A42" s="51" t="s">
        <v>54</v>
      </c>
      <c r="B42" s="52"/>
      <c r="C42" s="45"/>
      <c r="D42" s="83" t="s">
        <v>55</v>
      </c>
      <c r="E42" s="84"/>
      <c r="F42" s="3">
        <v>0</v>
      </c>
      <c r="G42" s="44">
        <v>0</v>
      </c>
      <c r="H42" s="5" t="s">
        <v>31</v>
      </c>
      <c r="I42" s="62"/>
      <c r="J42" s="59"/>
    </row>
    <row r="43" spans="1:10" ht="16.5" customHeight="1">
      <c r="A43" s="51" t="s">
        <v>56</v>
      </c>
      <c r="B43" s="52"/>
      <c r="C43" s="45"/>
      <c r="D43" s="83" t="s">
        <v>57</v>
      </c>
      <c r="E43" s="84"/>
      <c r="F43" s="10">
        <v>0</v>
      </c>
      <c r="G43" s="44">
        <v>0</v>
      </c>
      <c r="H43" s="5"/>
      <c r="I43" s="62"/>
      <c r="J43" s="59"/>
    </row>
    <row r="44" spans="1:10" ht="16.5" customHeight="1">
      <c r="A44" s="91" t="s">
        <v>58</v>
      </c>
      <c r="B44" s="89"/>
      <c r="C44" s="90"/>
      <c r="D44" s="83" t="s">
        <v>59</v>
      </c>
      <c r="E44" s="84"/>
      <c r="F44" s="10">
        <f>SUM(F47,F48,F49,F50,F51,F53,F54,F55,F56)</f>
        <v>0</v>
      </c>
      <c r="G44" s="10">
        <f>SUM(G47,G48,G49,G50,G51,G53,G54,G55,G56)</f>
        <v>0</v>
      </c>
      <c r="H44" s="5" t="s">
        <v>31</v>
      </c>
      <c r="I44" s="62"/>
      <c r="J44" s="59"/>
    </row>
    <row r="45" spans="1:10" ht="16.5" customHeight="1">
      <c r="A45" s="51" t="s">
        <v>39</v>
      </c>
      <c r="B45" s="52"/>
      <c r="C45" s="45"/>
      <c r="D45" s="83"/>
      <c r="E45" s="84"/>
      <c r="F45" s="10"/>
      <c r="G45" s="4"/>
      <c r="H45" s="5"/>
      <c r="I45" s="62"/>
      <c r="J45" s="59"/>
    </row>
    <row r="46" spans="1:10" ht="16.5" customHeight="1">
      <c r="A46" s="51" t="s">
        <v>40</v>
      </c>
      <c r="B46" s="52"/>
      <c r="C46" s="45"/>
      <c r="D46" s="83"/>
      <c r="E46" s="84"/>
      <c r="F46" s="10"/>
      <c r="G46" s="4"/>
      <c r="H46" s="5"/>
      <c r="I46" s="62"/>
      <c r="J46" s="59"/>
    </row>
    <row r="47" spans="1:10" ht="16.5" customHeight="1">
      <c r="A47" s="51" t="s">
        <v>41</v>
      </c>
      <c r="B47" s="52"/>
      <c r="C47" s="45"/>
      <c r="D47" s="83" t="s">
        <v>60</v>
      </c>
      <c r="E47" s="84"/>
      <c r="F47" s="10">
        <v>0</v>
      </c>
      <c r="G47" s="44">
        <v>0</v>
      </c>
      <c r="H47" s="5"/>
      <c r="I47" s="62"/>
      <c r="J47" s="59"/>
    </row>
    <row r="48" spans="1:10" ht="16.5" customHeight="1">
      <c r="A48" s="51" t="s">
        <v>42</v>
      </c>
      <c r="B48" s="52"/>
      <c r="C48" s="45"/>
      <c r="D48" s="83" t="s">
        <v>61</v>
      </c>
      <c r="E48" s="84"/>
      <c r="F48" s="10">
        <v>0</v>
      </c>
      <c r="G48" s="44">
        <v>0</v>
      </c>
      <c r="H48" s="5"/>
      <c r="I48" s="62"/>
      <c r="J48" s="59"/>
    </row>
    <row r="49" spans="1:10" ht="16.5" customHeight="1">
      <c r="A49" s="51" t="s">
        <v>46</v>
      </c>
      <c r="B49" s="52"/>
      <c r="C49" s="45"/>
      <c r="D49" s="83" t="s">
        <v>62</v>
      </c>
      <c r="E49" s="84"/>
      <c r="F49" s="10">
        <v>0</v>
      </c>
      <c r="G49" s="44">
        <v>0</v>
      </c>
      <c r="H49" s="5"/>
      <c r="I49" s="62"/>
      <c r="J49" s="59"/>
    </row>
    <row r="50" spans="1:10" ht="16.5" customHeight="1">
      <c r="A50" s="91" t="s">
        <v>47</v>
      </c>
      <c r="B50" s="92"/>
      <c r="C50" s="93"/>
      <c r="D50" s="83" t="s">
        <v>63</v>
      </c>
      <c r="E50" s="84"/>
      <c r="F50" s="10">
        <v>0</v>
      </c>
      <c r="G50" s="44">
        <v>0</v>
      </c>
      <c r="H50" s="5" t="s">
        <v>31</v>
      </c>
      <c r="I50" s="62"/>
      <c r="J50" s="59"/>
    </row>
    <row r="51" spans="1:10" ht="16.5" customHeight="1">
      <c r="A51" s="51" t="s">
        <v>49</v>
      </c>
      <c r="B51" s="52"/>
      <c r="C51" s="45"/>
      <c r="D51" s="83" t="s">
        <v>64</v>
      </c>
      <c r="E51" s="84"/>
      <c r="F51" s="10">
        <f>SUM(F134:F134)</f>
        <v>0</v>
      </c>
      <c r="G51" s="44">
        <v>0</v>
      </c>
      <c r="H51" s="5"/>
      <c r="I51" s="62"/>
      <c r="J51" s="59"/>
    </row>
    <row r="52" spans="1:10" ht="16.5" customHeight="1">
      <c r="A52" s="51" t="s">
        <v>50</v>
      </c>
      <c r="B52" s="52"/>
      <c r="C52" s="45"/>
      <c r="D52" s="83"/>
      <c r="E52" s="84"/>
      <c r="F52" s="10"/>
      <c r="G52" s="4"/>
      <c r="H52" s="5"/>
      <c r="I52" s="62"/>
      <c r="J52" s="59"/>
    </row>
    <row r="53" spans="1:10" ht="16.5" customHeight="1">
      <c r="A53" s="51" t="s">
        <v>51</v>
      </c>
      <c r="B53" s="52"/>
      <c r="C53" s="45"/>
      <c r="D53" s="83" t="s">
        <v>65</v>
      </c>
      <c r="E53" s="84"/>
      <c r="F53" s="10">
        <v>0</v>
      </c>
      <c r="G53" s="44">
        <v>0</v>
      </c>
      <c r="H53" s="5"/>
      <c r="I53" s="62"/>
      <c r="J53" s="59"/>
    </row>
    <row r="54" spans="1:10" ht="16.5" customHeight="1">
      <c r="A54" s="51" t="s">
        <v>54</v>
      </c>
      <c r="B54" s="52"/>
      <c r="C54" s="45"/>
      <c r="D54" s="83" t="s">
        <v>66</v>
      </c>
      <c r="E54" s="84"/>
      <c r="F54" s="10">
        <v>0</v>
      </c>
      <c r="G54" s="44">
        <v>0</v>
      </c>
      <c r="H54" s="5" t="s">
        <v>31</v>
      </c>
      <c r="I54" s="62"/>
      <c r="J54" s="59"/>
    </row>
    <row r="55" spans="1:10" ht="16.5" customHeight="1">
      <c r="A55" s="51" t="s">
        <v>67</v>
      </c>
      <c r="B55" s="52"/>
      <c r="C55" s="45"/>
      <c r="D55" s="83" t="s">
        <v>68</v>
      </c>
      <c r="E55" s="84"/>
      <c r="F55" s="10">
        <v>0</v>
      </c>
      <c r="G55" s="44">
        <v>0</v>
      </c>
      <c r="H55" s="5"/>
      <c r="I55" s="62"/>
      <c r="J55" s="59"/>
    </row>
    <row r="56" spans="1:10" ht="16.5" customHeight="1">
      <c r="A56" s="51" t="s">
        <v>56</v>
      </c>
      <c r="B56" s="52"/>
      <c r="C56" s="45"/>
      <c r="D56" s="83" t="s">
        <v>69</v>
      </c>
      <c r="E56" s="84"/>
      <c r="F56" s="10">
        <v>0</v>
      </c>
      <c r="G56" s="44">
        <v>0</v>
      </c>
      <c r="H56" s="5"/>
      <c r="I56" s="62"/>
      <c r="J56" s="59"/>
    </row>
    <row r="57" spans="1:10" ht="18" customHeight="1">
      <c r="A57" s="67" t="s">
        <v>22</v>
      </c>
      <c r="B57" s="68"/>
      <c r="C57" s="69"/>
      <c r="D57" s="83" t="s">
        <v>70</v>
      </c>
      <c r="E57" s="84"/>
      <c r="F57" s="2">
        <f>SUM(F59+F60+F61+F62+F64+F86+F87+F92+F93+F94)</f>
        <v>48548.45158</v>
      </c>
      <c r="G57" s="32">
        <f>G64+G86+G87+G92+G93</f>
        <v>91.21000000000001</v>
      </c>
      <c r="H57" s="5" t="s">
        <v>31</v>
      </c>
      <c r="I57" s="62"/>
      <c r="J57" s="59"/>
    </row>
    <row r="58" spans="1:10" ht="16.5" customHeight="1">
      <c r="A58" s="47" t="s">
        <v>1</v>
      </c>
      <c r="B58" s="48"/>
      <c r="C58" s="49"/>
      <c r="D58" s="83"/>
      <c r="E58" s="84"/>
      <c r="F58" s="10"/>
      <c r="G58" s="4"/>
      <c r="H58" s="5"/>
      <c r="I58" s="62"/>
      <c r="J58" s="59"/>
    </row>
    <row r="59" spans="1:10" ht="16.5" customHeight="1">
      <c r="A59" s="51" t="s">
        <v>41</v>
      </c>
      <c r="B59" s="52"/>
      <c r="C59" s="45"/>
      <c r="D59" s="83" t="s">
        <v>71</v>
      </c>
      <c r="E59" s="84"/>
      <c r="F59" s="10">
        <v>0</v>
      </c>
      <c r="G59" s="44">
        <v>0</v>
      </c>
      <c r="H59" s="5"/>
      <c r="I59" s="62"/>
      <c r="J59" s="59"/>
    </row>
    <row r="60" spans="1:10" ht="16.5" customHeight="1">
      <c r="A60" s="51" t="s">
        <v>42</v>
      </c>
      <c r="B60" s="52"/>
      <c r="C60" s="45"/>
      <c r="D60" s="83" t="s">
        <v>72</v>
      </c>
      <c r="E60" s="84"/>
      <c r="F60" s="11">
        <v>0</v>
      </c>
      <c r="G60" s="44">
        <v>0</v>
      </c>
      <c r="H60" s="6"/>
      <c r="I60" s="62"/>
      <c r="J60" s="59"/>
    </row>
    <row r="61" spans="1:10" ht="16.5" customHeight="1">
      <c r="A61" s="51" t="s">
        <v>46</v>
      </c>
      <c r="B61" s="52"/>
      <c r="C61" s="45"/>
      <c r="D61" s="83" t="s">
        <v>73</v>
      </c>
      <c r="E61" s="84"/>
      <c r="F61" s="11">
        <v>0</v>
      </c>
      <c r="G61" s="44">
        <v>0</v>
      </c>
      <c r="H61" s="6"/>
      <c r="I61" s="62"/>
      <c r="J61" s="59"/>
    </row>
    <row r="62" spans="1:10" ht="16.5" customHeight="1">
      <c r="A62" s="91" t="s">
        <v>47</v>
      </c>
      <c r="B62" s="92"/>
      <c r="C62" s="93"/>
      <c r="D62" s="83" t="s">
        <v>74</v>
      </c>
      <c r="E62" s="84"/>
      <c r="F62" s="11">
        <v>0</v>
      </c>
      <c r="G62" s="44">
        <v>0</v>
      </c>
      <c r="H62" s="6" t="s">
        <v>31</v>
      </c>
      <c r="I62" s="62"/>
      <c r="J62" s="59"/>
    </row>
    <row r="63" spans="1:10" ht="16.5" customHeight="1">
      <c r="A63" s="51" t="s">
        <v>49</v>
      </c>
      <c r="B63" s="52"/>
      <c r="C63" s="45"/>
      <c r="D63" s="83"/>
      <c r="E63" s="84"/>
      <c r="F63" s="11"/>
      <c r="G63" s="4"/>
      <c r="H63" s="6"/>
      <c r="I63" s="62"/>
      <c r="J63" s="59"/>
    </row>
    <row r="64" spans="1:10" ht="16.5" customHeight="1">
      <c r="A64" s="51" t="s">
        <v>50</v>
      </c>
      <c r="B64" s="52"/>
      <c r="C64" s="45"/>
      <c r="D64" s="83" t="s">
        <v>75</v>
      </c>
      <c r="E64" s="84"/>
      <c r="F64" s="10">
        <f>SUM(F65:F85)</f>
        <v>40712.07158</v>
      </c>
      <c r="G64" s="10">
        <f>SUM(G65:G85)</f>
        <v>76.48</v>
      </c>
      <c r="H64" s="6"/>
      <c r="I64" s="62"/>
      <c r="J64" s="59"/>
    </row>
    <row r="65" spans="1:14" s="40" customFormat="1" ht="16.5" customHeight="1">
      <c r="A65" s="21" t="s">
        <v>203</v>
      </c>
      <c r="B65" s="22"/>
      <c r="C65" s="20" t="s">
        <v>134</v>
      </c>
      <c r="D65" s="81" t="s">
        <v>119</v>
      </c>
      <c r="E65" s="82"/>
      <c r="F65" s="3">
        <v>2601.53</v>
      </c>
      <c r="G65" s="4">
        <v>4.89</v>
      </c>
      <c r="H65" s="5"/>
      <c r="I65" s="62"/>
      <c r="J65" s="59"/>
      <c r="K65" s="60"/>
      <c r="L65" s="24"/>
      <c r="M65" s="24"/>
      <c r="N65" s="24"/>
    </row>
    <row r="66" spans="1:14" s="40" customFormat="1" ht="16.5" customHeight="1">
      <c r="A66" s="21" t="s">
        <v>204</v>
      </c>
      <c r="B66" s="22"/>
      <c r="C66" s="20" t="s">
        <v>123</v>
      </c>
      <c r="D66" s="81" t="s">
        <v>171</v>
      </c>
      <c r="E66" s="82"/>
      <c r="F66" s="3">
        <v>2720.2</v>
      </c>
      <c r="G66" s="4">
        <v>5.11</v>
      </c>
      <c r="H66" s="5"/>
      <c r="I66" s="62"/>
      <c r="J66" s="59"/>
      <c r="K66" s="60"/>
      <c r="L66" s="24"/>
      <c r="M66" s="24"/>
      <c r="N66" s="24"/>
    </row>
    <row r="67" spans="1:14" s="40" customFormat="1" ht="16.5" customHeight="1">
      <c r="A67" s="21" t="s">
        <v>139</v>
      </c>
      <c r="B67" s="22"/>
      <c r="C67" t="s">
        <v>166</v>
      </c>
      <c r="D67" s="81" t="s">
        <v>172</v>
      </c>
      <c r="E67" s="82"/>
      <c r="F67" s="3">
        <v>1244</v>
      </c>
      <c r="G67" s="4">
        <v>2.34</v>
      </c>
      <c r="H67" s="5"/>
      <c r="I67" s="62"/>
      <c r="J67" s="59"/>
      <c r="K67" s="60"/>
      <c r="L67" s="24"/>
      <c r="M67" s="24"/>
      <c r="N67" s="24"/>
    </row>
    <row r="68" spans="1:14" s="40" customFormat="1" ht="16.5" customHeight="1">
      <c r="A68" s="21" t="s">
        <v>151</v>
      </c>
      <c r="B68" s="22"/>
      <c r="C68" s="20" t="s">
        <v>152</v>
      </c>
      <c r="D68" s="81" t="s">
        <v>173</v>
      </c>
      <c r="E68" s="82"/>
      <c r="F68" s="3">
        <v>3115.01</v>
      </c>
      <c r="G68" s="4">
        <v>5.85</v>
      </c>
      <c r="H68" s="5"/>
      <c r="I68" s="62"/>
      <c r="J68" s="59"/>
      <c r="K68" s="60"/>
      <c r="L68" s="24"/>
      <c r="M68" s="24"/>
      <c r="N68" s="24"/>
    </row>
    <row r="69" spans="1:14" s="40" customFormat="1" ht="16.5" customHeight="1">
      <c r="A69" s="21" t="s">
        <v>164</v>
      </c>
      <c r="B69" s="22"/>
      <c r="C69" s="20" t="s">
        <v>118</v>
      </c>
      <c r="D69" s="81" t="s">
        <v>174</v>
      </c>
      <c r="E69" s="82"/>
      <c r="F69" s="3">
        <v>3452.5</v>
      </c>
      <c r="G69" s="4">
        <v>6.49</v>
      </c>
      <c r="H69" s="5"/>
      <c r="I69" s="62"/>
      <c r="J69" s="59"/>
      <c r="K69" s="60"/>
      <c r="L69" s="24"/>
      <c r="M69" s="24"/>
      <c r="N69" s="24"/>
    </row>
    <row r="70" spans="1:14" s="40" customFormat="1" ht="16.5" customHeight="1">
      <c r="A70" s="21" t="s">
        <v>205</v>
      </c>
      <c r="B70" s="22"/>
      <c r="C70" s="20" t="s">
        <v>120</v>
      </c>
      <c r="D70" s="81" t="s">
        <v>175</v>
      </c>
      <c r="E70" s="82"/>
      <c r="F70" s="3">
        <v>2010.01</v>
      </c>
      <c r="G70" s="4">
        <v>3.78</v>
      </c>
      <c r="H70" s="5"/>
      <c r="I70" s="62"/>
      <c r="J70" s="59"/>
      <c r="K70" s="60"/>
      <c r="L70" s="24"/>
      <c r="M70" s="24"/>
      <c r="N70" s="24"/>
    </row>
    <row r="71" spans="1:14" s="40" customFormat="1" ht="16.5" customHeight="1">
      <c r="A71" s="21" t="s">
        <v>153</v>
      </c>
      <c r="B71" s="22"/>
      <c r="C71" s="20" t="s">
        <v>154</v>
      </c>
      <c r="D71" s="81" t="s">
        <v>176</v>
      </c>
      <c r="E71" s="82"/>
      <c r="F71" s="3">
        <v>896.01</v>
      </c>
      <c r="G71" s="4">
        <v>1.68</v>
      </c>
      <c r="H71" s="5"/>
      <c r="I71" s="62"/>
      <c r="J71" s="59"/>
      <c r="K71" s="60"/>
      <c r="L71" s="24"/>
      <c r="M71" s="24"/>
      <c r="N71" s="24"/>
    </row>
    <row r="72" spans="1:14" s="40" customFormat="1" ht="16.5" customHeight="1">
      <c r="A72" s="21" t="s">
        <v>178</v>
      </c>
      <c r="B72" s="22"/>
      <c r="C72" s="22" t="s">
        <v>179</v>
      </c>
      <c r="D72" s="81" t="s">
        <v>177</v>
      </c>
      <c r="E72" s="82"/>
      <c r="F72" s="3">
        <v>1040.23</v>
      </c>
      <c r="G72" s="4">
        <v>1.95</v>
      </c>
      <c r="H72" s="5"/>
      <c r="I72" s="62"/>
      <c r="J72" s="59"/>
      <c r="K72" s="60"/>
      <c r="L72" s="24"/>
      <c r="M72" s="24"/>
      <c r="N72" s="24"/>
    </row>
    <row r="73" spans="1:14" s="40" customFormat="1" ht="16.5" customHeight="1">
      <c r="A73" s="23" t="s">
        <v>155</v>
      </c>
      <c r="B73" s="24"/>
      <c r="C73" t="s">
        <v>156</v>
      </c>
      <c r="D73" s="81" t="s">
        <v>184</v>
      </c>
      <c r="E73" s="82"/>
      <c r="F73" s="3">
        <v>2380.58</v>
      </c>
      <c r="G73" s="4">
        <v>4.47</v>
      </c>
      <c r="H73" s="5"/>
      <c r="I73" s="62"/>
      <c r="J73" s="59"/>
      <c r="K73" s="60"/>
      <c r="L73" s="24"/>
      <c r="M73" s="24"/>
      <c r="N73" s="24"/>
    </row>
    <row r="74" spans="1:14" s="40" customFormat="1" ht="16.5" customHeight="1">
      <c r="A74" s="21" t="s">
        <v>157</v>
      </c>
      <c r="B74" s="22"/>
      <c r="C74" s="20" t="s">
        <v>158</v>
      </c>
      <c r="D74" s="81" t="s">
        <v>185</v>
      </c>
      <c r="E74" s="82"/>
      <c r="F74" s="3">
        <v>2243.34</v>
      </c>
      <c r="G74" s="4">
        <v>4.21</v>
      </c>
      <c r="H74" s="5"/>
      <c r="I74" s="62"/>
      <c r="J74" s="59"/>
      <c r="K74" s="60"/>
      <c r="L74" s="24"/>
      <c r="M74" s="24"/>
      <c r="N74" s="24"/>
    </row>
    <row r="75" spans="1:14" s="40" customFormat="1" ht="16.5" customHeight="1">
      <c r="A75" s="21" t="s">
        <v>167</v>
      </c>
      <c r="B75" s="22"/>
      <c r="C75" s="20" t="s">
        <v>168</v>
      </c>
      <c r="D75" s="81" t="s">
        <v>186</v>
      </c>
      <c r="E75" s="82"/>
      <c r="F75" s="3">
        <v>2027.45</v>
      </c>
      <c r="G75" s="4">
        <v>3.81</v>
      </c>
      <c r="H75" s="5"/>
      <c r="I75" s="62"/>
      <c r="J75" s="59"/>
      <c r="K75" s="60"/>
      <c r="L75" s="24"/>
      <c r="M75" s="24"/>
      <c r="N75" s="24"/>
    </row>
    <row r="76" spans="1:14" s="40" customFormat="1" ht="16.5" customHeight="1">
      <c r="A76" s="21" t="s">
        <v>141</v>
      </c>
      <c r="B76" s="22"/>
      <c r="C76" s="20" t="s">
        <v>142</v>
      </c>
      <c r="D76" s="81" t="s">
        <v>187</v>
      </c>
      <c r="E76" s="82"/>
      <c r="F76" s="3">
        <v>85.08</v>
      </c>
      <c r="G76" s="4">
        <v>0.16</v>
      </c>
      <c r="H76" s="5"/>
      <c r="I76" s="62"/>
      <c r="J76" s="59"/>
      <c r="K76" s="60"/>
      <c r="L76" s="24"/>
      <c r="M76" s="24"/>
      <c r="N76" s="24"/>
    </row>
    <row r="77" spans="1:14" s="40" customFormat="1" ht="16.5" customHeight="1">
      <c r="A77" s="23" t="s">
        <v>141</v>
      </c>
      <c r="B77" s="24"/>
      <c r="C77" s="25" t="s">
        <v>147</v>
      </c>
      <c r="D77" s="83" t="s">
        <v>188</v>
      </c>
      <c r="E77" s="84"/>
      <c r="F77" s="3">
        <v>0</v>
      </c>
      <c r="G77" s="4">
        <v>0</v>
      </c>
      <c r="H77" s="5"/>
      <c r="I77" s="62"/>
      <c r="J77" s="59"/>
      <c r="K77" s="61"/>
      <c r="L77" s="24"/>
      <c r="M77" s="24"/>
      <c r="N77" s="24"/>
    </row>
    <row r="78" spans="1:14" s="40" customFormat="1" ht="16.5" customHeight="1">
      <c r="A78" s="21" t="s">
        <v>136</v>
      </c>
      <c r="B78" s="22"/>
      <c r="C78" s="20" t="s">
        <v>121</v>
      </c>
      <c r="D78" s="81" t="s">
        <v>189</v>
      </c>
      <c r="E78" s="82"/>
      <c r="F78" s="3">
        <v>4882.41</v>
      </c>
      <c r="G78" s="4">
        <v>9.17</v>
      </c>
      <c r="H78" s="5"/>
      <c r="I78" s="62"/>
      <c r="J78" s="59"/>
      <c r="K78" s="60"/>
      <c r="L78" s="24"/>
      <c r="M78" s="24"/>
      <c r="N78" s="24"/>
    </row>
    <row r="79" spans="1:17" s="40" customFormat="1" ht="16.5" customHeight="1">
      <c r="A79" s="21" t="s">
        <v>143</v>
      </c>
      <c r="B79" s="22"/>
      <c r="C79" s="20" t="s">
        <v>144</v>
      </c>
      <c r="D79" s="81" t="s">
        <v>190</v>
      </c>
      <c r="E79" s="82"/>
      <c r="F79" s="3">
        <v>1157.85</v>
      </c>
      <c r="G79" s="4">
        <v>2.17</v>
      </c>
      <c r="H79" s="5"/>
      <c r="I79" s="62"/>
      <c r="J79" s="59"/>
      <c r="K79" s="60"/>
      <c r="L79" s="24"/>
      <c r="M79" s="24"/>
      <c r="N79" s="24"/>
      <c r="Q79" s="41"/>
    </row>
    <row r="80" spans="1:17" s="40" customFormat="1" ht="16.5" customHeight="1">
      <c r="A80" s="21" t="s">
        <v>159</v>
      </c>
      <c r="B80" s="22"/>
      <c r="C80" s="20" t="s">
        <v>160</v>
      </c>
      <c r="D80" s="81" t="s">
        <v>191</v>
      </c>
      <c r="E80" s="82"/>
      <c r="F80" s="3">
        <v>3051.13</v>
      </c>
      <c r="G80" s="4">
        <v>5.73</v>
      </c>
      <c r="H80" s="5"/>
      <c r="I80" s="62"/>
      <c r="J80" s="59"/>
      <c r="K80" s="60"/>
      <c r="L80" s="24"/>
      <c r="M80" s="24"/>
      <c r="N80" s="24"/>
      <c r="Q80" s="41"/>
    </row>
    <row r="81" spans="1:17" s="40" customFormat="1" ht="16.5" customHeight="1">
      <c r="A81" s="21" t="s">
        <v>169</v>
      </c>
      <c r="B81" s="22"/>
      <c r="C81" s="20" t="s">
        <v>170</v>
      </c>
      <c r="D81" s="81" t="s">
        <v>192</v>
      </c>
      <c r="E81" s="82"/>
      <c r="F81" s="3">
        <v>2465.8615800000002</v>
      </c>
      <c r="G81" s="4">
        <v>4.63</v>
      </c>
      <c r="H81" s="5"/>
      <c r="I81" s="62"/>
      <c r="J81" s="59"/>
      <c r="K81" s="60"/>
      <c r="L81" s="24"/>
      <c r="M81" s="24"/>
      <c r="N81" s="24"/>
      <c r="Q81" s="41"/>
    </row>
    <row r="82" spans="1:17" s="40" customFormat="1" ht="16.5" customHeight="1">
      <c r="A82" s="21" t="s">
        <v>161</v>
      </c>
      <c r="B82" s="22"/>
      <c r="C82" s="20" t="s">
        <v>162</v>
      </c>
      <c r="D82" s="81" t="s">
        <v>193</v>
      </c>
      <c r="E82" s="82"/>
      <c r="F82" s="3">
        <v>1579.97</v>
      </c>
      <c r="G82" s="4">
        <v>2.97</v>
      </c>
      <c r="H82" s="5"/>
      <c r="I82" s="62"/>
      <c r="J82" s="59"/>
      <c r="K82" s="60"/>
      <c r="L82" s="24"/>
      <c r="M82" s="24"/>
      <c r="N82" s="24"/>
      <c r="Q82" s="41"/>
    </row>
    <row r="83" spans="1:17" s="40" customFormat="1" ht="16.5" customHeight="1">
      <c r="A83" s="21" t="s">
        <v>145</v>
      </c>
      <c r="B83" s="22"/>
      <c r="C83" s="20" t="s">
        <v>146</v>
      </c>
      <c r="D83" s="81" t="s">
        <v>194</v>
      </c>
      <c r="E83" s="82"/>
      <c r="F83" s="3">
        <v>14.36</v>
      </c>
      <c r="G83" s="4">
        <v>0.03</v>
      </c>
      <c r="H83" s="5"/>
      <c r="I83" s="62"/>
      <c r="J83" s="59"/>
      <c r="K83" s="60"/>
      <c r="L83" s="24"/>
      <c r="M83" s="24"/>
      <c r="N83" s="24"/>
      <c r="Q83" s="41"/>
    </row>
    <row r="84" spans="1:14" s="40" customFormat="1" ht="16.5" customHeight="1">
      <c r="A84" s="23" t="s">
        <v>145</v>
      </c>
      <c r="B84" s="24"/>
      <c r="C84" s="25" t="s">
        <v>148</v>
      </c>
      <c r="D84" s="81" t="s">
        <v>195</v>
      </c>
      <c r="E84" s="82"/>
      <c r="F84" s="3">
        <v>0</v>
      </c>
      <c r="G84" s="4">
        <v>0</v>
      </c>
      <c r="H84" s="5"/>
      <c r="I84" s="62"/>
      <c r="J84" s="59"/>
      <c r="K84" s="61"/>
      <c r="L84" s="24"/>
      <c r="M84" s="24"/>
      <c r="N84" s="24"/>
    </row>
    <row r="85" spans="1:17" s="40" customFormat="1" ht="16.5" customHeight="1">
      <c r="A85" s="21" t="s">
        <v>165</v>
      </c>
      <c r="B85" s="22"/>
      <c r="C85" s="20" t="s">
        <v>122</v>
      </c>
      <c r="D85" s="81" t="s">
        <v>196</v>
      </c>
      <c r="E85" s="82"/>
      <c r="F85" s="3">
        <v>3744.55</v>
      </c>
      <c r="G85" s="4">
        <v>7.04</v>
      </c>
      <c r="H85" s="5"/>
      <c r="I85" s="62"/>
      <c r="J85" s="59"/>
      <c r="K85" s="60"/>
      <c r="L85" s="24"/>
      <c r="M85" s="24"/>
      <c r="N85" s="24"/>
      <c r="Q85" s="41"/>
    </row>
    <row r="86" spans="1:10" ht="16.5" customHeight="1">
      <c r="A86" s="51" t="s">
        <v>51</v>
      </c>
      <c r="B86" s="52"/>
      <c r="C86" s="45"/>
      <c r="D86" s="83" t="s">
        <v>76</v>
      </c>
      <c r="E86" s="84"/>
      <c r="F86" s="11">
        <v>0</v>
      </c>
      <c r="G86" s="44">
        <v>0</v>
      </c>
      <c r="H86" s="6"/>
      <c r="I86" s="62"/>
      <c r="J86" s="59"/>
    </row>
    <row r="87" spans="1:10" ht="16.5" customHeight="1">
      <c r="A87" s="51" t="s">
        <v>54</v>
      </c>
      <c r="B87" s="52"/>
      <c r="C87" s="45"/>
      <c r="D87" s="83" t="s">
        <v>77</v>
      </c>
      <c r="E87" s="84"/>
      <c r="F87" s="3">
        <f>SUM(F88:F91)</f>
        <v>7836.379999999999</v>
      </c>
      <c r="G87" s="11">
        <f>SUM(G88:G91)</f>
        <v>14.73</v>
      </c>
      <c r="H87" s="6" t="s">
        <v>31</v>
      </c>
      <c r="I87" s="62"/>
      <c r="J87" s="59"/>
    </row>
    <row r="88" spans="1:14" s="40" customFormat="1" ht="16.5" customHeight="1">
      <c r="A88" s="21" t="s">
        <v>149</v>
      </c>
      <c r="B88" s="22"/>
      <c r="C88" s="20" t="s">
        <v>150</v>
      </c>
      <c r="D88" s="81" t="s">
        <v>197</v>
      </c>
      <c r="E88" s="82"/>
      <c r="F88" s="3">
        <v>3383.64</v>
      </c>
      <c r="G88" s="4">
        <v>6.36</v>
      </c>
      <c r="H88" s="5" t="s">
        <v>31</v>
      </c>
      <c r="I88" s="62"/>
      <c r="J88" s="59"/>
      <c r="K88" s="60"/>
      <c r="L88" s="24"/>
      <c r="M88" s="24"/>
      <c r="N88" s="24"/>
    </row>
    <row r="89" spans="1:14" s="40" customFormat="1" ht="16.5" customHeight="1">
      <c r="A89" s="21" t="s">
        <v>183</v>
      </c>
      <c r="B89" s="22"/>
      <c r="C89" s="20" t="s">
        <v>135</v>
      </c>
      <c r="D89" s="81" t="s">
        <v>198</v>
      </c>
      <c r="E89" s="82"/>
      <c r="F89" s="3">
        <v>1422</v>
      </c>
      <c r="G89" s="4">
        <v>2.67</v>
      </c>
      <c r="H89" s="5" t="s">
        <v>31</v>
      </c>
      <c r="I89" s="62"/>
      <c r="J89" s="59"/>
      <c r="K89" s="60"/>
      <c r="L89" s="24"/>
      <c r="M89" s="24"/>
      <c r="N89" s="24"/>
    </row>
    <row r="90" spans="1:14" s="40" customFormat="1" ht="16.5" customHeight="1">
      <c r="A90" s="21" t="s">
        <v>163</v>
      </c>
      <c r="B90" s="22"/>
      <c r="C90" s="20" t="s">
        <v>180</v>
      </c>
      <c r="D90" s="81" t="s">
        <v>199</v>
      </c>
      <c r="E90" s="82"/>
      <c r="F90" s="3">
        <v>1564.3</v>
      </c>
      <c r="G90" s="4">
        <v>2.94</v>
      </c>
      <c r="H90" s="5" t="s">
        <v>31</v>
      </c>
      <c r="I90" s="62"/>
      <c r="J90" s="59"/>
      <c r="K90" s="60"/>
      <c r="L90" s="24"/>
      <c r="M90" s="24"/>
      <c r="N90" s="24"/>
    </row>
    <row r="91" spans="1:14" s="40" customFormat="1" ht="16.5" customHeight="1">
      <c r="A91" s="21" t="s">
        <v>181</v>
      </c>
      <c r="B91" s="22"/>
      <c r="C91" s="20" t="s">
        <v>182</v>
      </c>
      <c r="D91" s="81" t="s">
        <v>200</v>
      </c>
      <c r="E91" s="82"/>
      <c r="F91" s="3">
        <v>1466.44</v>
      </c>
      <c r="G91" s="4">
        <v>2.76</v>
      </c>
      <c r="H91" s="5" t="s">
        <v>31</v>
      </c>
      <c r="I91" s="62"/>
      <c r="J91" s="59"/>
      <c r="K91" s="60"/>
      <c r="L91" s="24"/>
      <c r="M91" s="24"/>
      <c r="N91" s="24"/>
    </row>
    <row r="92" spans="1:10" ht="16.5" customHeight="1">
      <c r="A92" s="51" t="s">
        <v>67</v>
      </c>
      <c r="B92" s="52"/>
      <c r="C92" s="45"/>
      <c r="D92" s="83" t="s">
        <v>78</v>
      </c>
      <c r="E92" s="84"/>
      <c r="F92" s="11">
        <v>0</v>
      </c>
      <c r="G92" s="44">
        <v>0</v>
      </c>
      <c r="H92" s="6"/>
      <c r="I92" s="62"/>
      <c r="J92" s="59"/>
    </row>
    <row r="93" spans="1:10" ht="16.5" customHeight="1">
      <c r="A93" s="51" t="s">
        <v>56</v>
      </c>
      <c r="B93" s="52"/>
      <c r="C93" s="45"/>
      <c r="D93" s="83" t="s">
        <v>79</v>
      </c>
      <c r="E93" s="84"/>
      <c r="F93" s="11">
        <v>0</v>
      </c>
      <c r="G93" s="44">
        <v>0</v>
      </c>
      <c r="H93" s="6"/>
      <c r="I93" s="62"/>
      <c r="J93" s="59"/>
    </row>
    <row r="94" spans="1:10" ht="16.5" customHeight="1">
      <c r="A94" s="51" t="s">
        <v>7</v>
      </c>
      <c r="B94" s="52"/>
      <c r="C94" s="45"/>
      <c r="D94" s="83" t="s">
        <v>80</v>
      </c>
      <c r="E94" s="84"/>
      <c r="F94" s="11">
        <v>0</v>
      </c>
      <c r="G94" s="44">
        <v>0</v>
      </c>
      <c r="H94" s="6" t="s">
        <v>31</v>
      </c>
      <c r="I94" s="62"/>
      <c r="J94" s="59"/>
    </row>
    <row r="95" spans="1:10" ht="16.5" customHeight="1">
      <c r="A95" s="51" t="s">
        <v>23</v>
      </c>
      <c r="B95" s="52"/>
      <c r="C95" s="45"/>
      <c r="D95" s="83" t="s">
        <v>81</v>
      </c>
      <c r="E95" s="84"/>
      <c r="F95" s="11">
        <v>0</v>
      </c>
      <c r="G95" s="44">
        <v>0</v>
      </c>
      <c r="H95" s="6" t="s">
        <v>31</v>
      </c>
      <c r="I95" s="62"/>
      <c r="J95" s="59"/>
    </row>
    <row r="96" spans="1:10" ht="16.5" customHeight="1">
      <c r="A96" s="51" t="s">
        <v>82</v>
      </c>
      <c r="B96" s="52"/>
      <c r="C96" s="45"/>
      <c r="D96" s="83"/>
      <c r="E96" s="84"/>
      <c r="F96" s="11"/>
      <c r="G96" s="4"/>
      <c r="H96" s="6"/>
      <c r="I96" s="62"/>
      <c r="J96" s="59"/>
    </row>
    <row r="97" spans="1:10" ht="16.5" customHeight="1">
      <c r="A97" s="51" t="s">
        <v>13</v>
      </c>
      <c r="B97" s="52"/>
      <c r="C97" s="45"/>
      <c r="D97" s="83" t="s">
        <v>83</v>
      </c>
      <c r="E97" s="84"/>
      <c r="F97" s="11">
        <v>0</v>
      </c>
      <c r="G97" s="44">
        <v>0</v>
      </c>
      <c r="H97" s="6"/>
      <c r="I97" s="62"/>
      <c r="J97" s="59"/>
    </row>
    <row r="98" spans="1:10" ht="16.5" customHeight="1">
      <c r="A98" s="51" t="s">
        <v>14</v>
      </c>
      <c r="B98" s="52"/>
      <c r="C98" s="45"/>
      <c r="D98" s="83" t="s">
        <v>84</v>
      </c>
      <c r="E98" s="84"/>
      <c r="F98" s="11">
        <v>0</v>
      </c>
      <c r="G98" s="44">
        <v>0</v>
      </c>
      <c r="H98" s="6"/>
      <c r="I98" s="62"/>
      <c r="J98" s="59"/>
    </row>
    <row r="99" spans="1:10" ht="16.5" customHeight="1">
      <c r="A99" s="51" t="s">
        <v>85</v>
      </c>
      <c r="B99" s="52"/>
      <c r="C99" s="45"/>
      <c r="D99" s="83" t="s">
        <v>86</v>
      </c>
      <c r="E99" s="84"/>
      <c r="F99" s="11">
        <v>0</v>
      </c>
      <c r="G99" s="44">
        <v>0</v>
      </c>
      <c r="H99" s="6"/>
      <c r="I99" s="62"/>
      <c r="J99" s="59"/>
    </row>
    <row r="100" spans="1:10" ht="16.5" customHeight="1">
      <c r="A100" s="51" t="s">
        <v>24</v>
      </c>
      <c r="B100" s="52"/>
      <c r="C100" s="45"/>
      <c r="D100" s="83" t="s">
        <v>87</v>
      </c>
      <c r="E100" s="84"/>
      <c r="F100" s="11">
        <v>0</v>
      </c>
      <c r="G100" s="44">
        <v>0</v>
      </c>
      <c r="H100" s="6"/>
      <c r="I100" s="62"/>
      <c r="J100" s="59"/>
    </row>
    <row r="101" spans="1:10" ht="16.5" customHeight="1">
      <c r="A101" s="51" t="s">
        <v>89</v>
      </c>
      <c r="B101" s="52"/>
      <c r="C101" s="45"/>
      <c r="D101" s="83" t="s">
        <v>88</v>
      </c>
      <c r="E101" s="84"/>
      <c r="F101" s="11">
        <v>0</v>
      </c>
      <c r="G101" s="44">
        <v>0</v>
      </c>
      <c r="H101" s="6"/>
      <c r="I101" s="62"/>
      <c r="J101" s="59"/>
    </row>
    <row r="102" spans="1:10" ht="16.5" customHeight="1">
      <c r="A102" s="51" t="s">
        <v>90</v>
      </c>
      <c r="B102" s="52"/>
      <c r="C102" s="45"/>
      <c r="D102" s="83" t="s">
        <v>91</v>
      </c>
      <c r="E102" s="84"/>
      <c r="F102" s="11">
        <v>0</v>
      </c>
      <c r="G102" s="44">
        <v>0</v>
      </c>
      <c r="H102" s="6" t="s">
        <v>31</v>
      </c>
      <c r="I102" s="62"/>
      <c r="J102" s="59"/>
    </row>
    <row r="103" spans="1:10" ht="16.5" customHeight="1">
      <c r="A103" s="51" t="s">
        <v>92</v>
      </c>
      <c r="B103" s="52"/>
      <c r="C103" s="45"/>
      <c r="D103" s="83" t="s">
        <v>93</v>
      </c>
      <c r="E103" s="84"/>
      <c r="F103" s="11">
        <v>0</v>
      </c>
      <c r="G103" s="44">
        <v>0</v>
      </c>
      <c r="H103" s="6" t="s">
        <v>31</v>
      </c>
      <c r="I103" s="62"/>
      <c r="J103" s="59"/>
    </row>
    <row r="104" spans="1:10" ht="16.5" customHeight="1">
      <c r="A104" s="51" t="s">
        <v>94</v>
      </c>
      <c r="B104" s="52"/>
      <c r="C104" s="45"/>
      <c r="D104" s="83" t="s">
        <v>95</v>
      </c>
      <c r="E104" s="84"/>
      <c r="F104" s="11">
        <v>0</v>
      </c>
      <c r="G104" s="44">
        <v>0</v>
      </c>
      <c r="H104" s="6" t="s">
        <v>31</v>
      </c>
      <c r="I104" s="62"/>
      <c r="J104" s="59"/>
    </row>
    <row r="105" spans="1:10" ht="16.5" customHeight="1">
      <c r="A105" s="51" t="s">
        <v>96</v>
      </c>
      <c r="B105" s="52"/>
      <c r="C105" s="45"/>
      <c r="D105" s="83" t="s">
        <v>97</v>
      </c>
      <c r="E105" s="84"/>
      <c r="F105" s="11">
        <v>0</v>
      </c>
      <c r="G105" s="44">
        <v>0</v>
      </c>
      <c r="H105" s="6" t="s">
        <v>31</v>
      </c>
      <c r="I105" s="62"/>
      <c r="J105" s="59"/>
    </row>
    <row r="106" spans="1:10" ht="16.5" customHeight="1">
      <c r="A106" s="51" t="s">
        <v>98</v>
      </c>
      <c r="B106" s="52"/>
      <c r="C106" s="45"/>
      <c r="D106" s="83" t="s">
        <v>99</v>
      </c>
      <c r="E106" s="84"/>
      <c r="F106" s="11">
        <v>0</v>
      </c>
      <c r="G106" s="44">
        <v>0</v>
      </c>
      <c r="H106" s="6" t="s">
        <v>31</v>
      </c>
      <c r="I106" s="62"/>
      <c r="J106" s="59"/>
    </row>
    <row r="107" spans="1:10" ht="16.5" customHeight="1">
      <c r="A107" s="67" t="s">
        <v>2</v>
      </c>
      <c r="B107" s="68"/>
      <c r="C107" s="69"/>
      <c r="D107" s="84" t="s">
        <v>100</v>
      </c>
      <c r="E107" s="84"/>
      <c r="F107" s="2">
        <f>F109+F111+F112+F114</f>
        <v>3393.59</v>
      </c>
      <c r="G107" s="2">
        <f>G109+G111+G112+G114</f>
        <v>6.37</v>
      </c>
      <c r="H107" s="5" t="s">
        <v>31</v>
      </c>
      <c r="I107" s="62"/>
      <c r="J107" s="59"/>
    </row>
    <row r="108" spans="1:10" ht="16.5" customHeight="1">
      <c r="A108" s="88" t="s">
        <v>1</v>
      </c>
      <c r="B108" s="89"/>
      <c r="C108" s="90"/>
      <c r="D108" s="83"/>
      <c r="E108" s="84"/>
      <c r="F108" s="10"/>
      <c r="G108" s="4"/>
      <c r="H108" s="5"/>
      <c r="I108" s="62"/>
      <c r="J108" s="59"/>
    </row>
    <row r="109" spans="1:11" ht="16.5" customHeight="1">
      <c r="A109" s="91" t="s">
        <v>8</v>
      </c>
      <c r="B109" s="92"/>
      <c r="C109" s="93"/>
      <c r="D109" s="83" t="s">
        <v>101</v>
      </c>
      <c r="E109" s="84"/>
      <c r="F109" s="3">
        <v>3393.59</v>
      </c>
      <c r="G109" s="44">
        <v>6.37</v>
      </c>
      <c r="H109" s="5" t="s">
        <v>31</v>
      </c>
      <c r="I109" s="62"/>
      <c r="J109" s="59"/>
      <c r="K109" s="63"/>
    </row>
    <row r="110" spans="1:11" ht="16.5" customHeight="1">
      <c r="A110" s="53" t="s">
        <v>201</v>
      </c>
      <c r="B110" s="52"/>
      <c r="C110" s="45"/>
      <c r="D110" s="83" t="s">
        <v>202</v>
      </c>
      <c r="E110" s="84"/>
      <c r="F110" s="3">
        <v>3393.59</v>
      </c>
      <c r="G110" s="44">
        <v>6.37</v>
      </c>
      <c r="H110" s="5"/>
      <c r="I110" s="62"/>
      <c r="J110" s="59"/>
      <c r="K110" s="63"/>
    </row>
    <row r="111" spans="1:10" ht="16.5" customHeight="1">
      <c r="A111" s="91" t="s">
        <v>9</v>
      </c>
      <c r="B111" s="92"/>
      <c r="C111" s="93"/>
      <c r="D111" s="83" t="s">
        <v>102</v>
      </c>
      <c r="E111" s="84"/>
      <c r="F111" s="10">
        <v>0</v>
      </c>
      <c r="G111" s="44">
        <v>0</v>
      </c>
      <c r="H111" s="5" t="s">
        <v>31</v>
      </c>
      <c r="I111" s="62"/>
      <c r="J111" s="59"/>
    </row>
    <row r="112" spans="1:10" ht="18" customHeight="1">
      <c r="A112" s="91" t="s">
        <v>10</v>
      </c>
      <c r="B112" s="92"/>
      <c r="C112" s="93"/>
      <c r="D112" s="83" t="s">
        <v>103</v>
      </c>
      <c r="E112" s="84"/>
      <c r="F112" s="10">
        <v>0</v>
      </c>
      <c r="G112" s="44">
        <v>0</v>
      </c>
      <c r="H112" s="5" t="s">
        <v>31</v>
      </c>
      <c r="I112" s="62"/>
      <c r="J112" s="59"/>
    </row>
    <row r="113" spans="1:10" ht="16.5" customHeight="1">
      <c r="A113" s="91" t="s">
        <v>11</v>
      </c>
      <c r="B113" s="92"/>
      <c r="C113" s="93"/>
      <c r="D113" s="83"/>
      <c r="E113" s="84"/>
      <c r="F113" s="10"/>
      <c r="G113" s="4"/>
      <c r="H113" s="5"/>
      <c r="I113" s="62"/>
      <c r="J113" s="59"/>
    </row>
    <row r="114" spans="1:10" ht="16.5" customHeight="1">
      <c r="A114" s="91" t="s">
        <v>12</v>
      </c>
      <c r="B114" s="92"/>
      <c r="C114" s="93"/>
      <c r="D114" s="83" t="s">
        <v>104</v>
      </c>
      <c r="E114" s="84">
        <v>0</v>
      </c>
      <c r="F114" s="3">
        <v>0</v>
      </c>
      <c r="G114" s="44">
        <v>0</v>
      </c>
      <c r="H114" s="5" t="s">
        <v>31</v>
      </c>
      <c r="I114" s="62"/>
      <c r="J114" s="59"/>
    </row>
    <row r="115" spans="1:10" ht="16.5" customHeight="1">
      <c r="A115" s="18" t="s">
        <v>106</v>
      </c>
      <c r="B115" s="33"/>
      <c r="C115" s="34"/>
      <c r="D115" s="83" t="s">
        <v>105</v>
      </c>
      <c r="E115" s="84"/>
      <c r="F115" s="2">
        <f>SUM(F20,F30,F107,F57)</f>
        <v>53226.94158</v>
      </c>
      <c r="G115" s="5" t="s">
        <v>31</v>
      </c>
      <c r="H115" s="5" t="s">
        <v>31</v>
      </c>
      <c r="I115" s="62"/>
      <c r="J115" s="59"/>
    </row>
    <row r="116" spans="1:10" ht="16.5" customHeight="1">
      <c r="A116" s="19" t="s">
        <v>107</v>
      </c>
      <c r="B116" s="35"/>
      <c r="C116" s="36"/>
      <c r="D116" s="97"/>
      <c r="E116" s="98"/>
      <c r="F116" s="12"/>
      <c r="G116" s="37"/>
      <c r="H116" s="43"/>
      <c r="I116" s="62"/>
      <c r="J116" s="59"/>
    </row>
    <row r="117" spans="1:10" ht="15">
      <c r="A117" s="13" t="s">
        <v>3</v>
      </c>
      <c r="D117" s="84"/>
      <c r="E117" s="84"/>
      <c r="J117" s="58"/>
    </row>
    <row r="118" spans="4:10" ht="15">
      <c r="D118" s="50"/>
      <c r="E118" s="50"/>
      <c r="J118" s="58"/>
    </row>
    <row r="119" spans="4:10" ht="15">
      <c r="D119" s="50"/>
      <c r="E119" s="50"/>
      <c r="J119" s="58"/>
    </row>
    <row r="120" spans="1:8" ht="12.75">
      <c r="A120" s="96" t="s">
        <v>114</v>
      </c>
      <c r="B120" s="96"/>
      <c r="C120" s="54" t="s">
        <v>109</v>
      </c>
      <c r="E120" s="14" t="s">
        <v>113</v>
      </c>
      <c r="F120" s="14"/>
      <c r="G120" s="13"/>
      <c r="H120" s="13"/>
    </row>
    <row r="121" spans="3:6" ht="12.75">
      <c r="C121" s="38" t="s">
        <v>110</v>
      </c>
      <c r="D121" s="14"/>
      <c r="F121" s="14"/>
    </row>
    <row r="122" spans="3:6" ht="12.75">
      <c r="C122" s="14"/>
      <c r="D122" s="14"/>
      <c r="F122" s="14"/>
    </row>
    <row r="123" spans="1:6" ht="12.75">
      <c r="A123" s="95" t="s">
        <v>111</v>
      </c>
      <c r="B123" s="95"/>
      <c r="C123" s="54" t="s">
        <v>109</v>
      </c>
      <c r="D123" s="14"/>
      <c r="E123" s="14" t="s">
        <v>4</v>
      </c>
      <c r="F123" s="14"/>
    </row>
    <row r="124" spans="1:6" ht="12.75">
      <c r="A124" s="48"/>
      <c r="B124" s="46"/>
      <c r="C124" s="38" t="s">
        <v>110</v>
      </c>
      <c r="D124" s="14"/>
      <c r="F124" s="14"/>
    </row>
    <row r="125" ht="12.75">
      <c r="A125" s="14"/>
    </row>
    <row r="126" ht="12.75">
      <c r="A126" s="55"/>
    </row>
    <row r="127" ht="12.75">
      <c r="A127" s="55"/>
    </row>
    <row r="128" ht="12.75">
      <c r="A128" s="55"/>
    </row>
    <row r="129" ht="12.75">
      <c r="A129" s="55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spans="1:11" s="24" customFormat="1" ht="16.5" customHeight="1">
      <c r="A134" s="64"/>
      <c r="B134" s="22"/>
      <c r="C134" s="22"/>
      <c r="D134" s="85"/>
      <c r="E134" s="85"/>
      <c r="F134" s="57"/>
      <c r="G134" s="65"/>
      <c r="H134" s="66"/>
      <c r="I134" s="62"/>
      <c r="J134" s="59"/>
      <c r="K134" s="60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1" ht="12.75">
      <c r="A141" s="14"/>
    </row>
  </sheetData>
  <mergeCells count="143">
    <mergeCell ref="A10:F10"/>
    <mergeCell ref="A11:F11"/>
    <mergeCell ref="D31:E31"/>
    <mergeCell ref="D32:E32"/>
    <mergeCell ref="A28:C28"/>
    <mergeCell ref="D17:E17"/>
    <mergeCell ref="A17:C17"/>
    <mergeCell ref="A12:F12"/>
    <mergeCell ref="A22:C22"/>
    <mergeCell ref="A14:F14"/>
    <mergeCell ref="D107:E107"/>
    <mergeCell ref="D115:E115"/>
    <mergeCell ref="D116:E116"/>
    <mergeCell ref="D99:E99"/>
    <mergeCell ref="D100:E100"/>
    <mergeCell ref="D101:E101"/>
    <mergeCell ref="D102:E102"/>
    <mergeCell ref="D103:E103"/>
    <mergeCell ref="D104:E104"/>
    <mergeCell ref="D105:E105"/>
    <mergeCell ref="A123:B123"/>
    <mergeCell ref="D106:E106"/>
    <mergeCell ref="D109:E109"/>
    <mergeCell ref="D112:E112"/>
    <mergeCell ref="D113:E113"/>
    <mergeCell ref="D117:E117"/>
    <mergeCell ref="D114:E114"/>
    <mergeCell ref="D108:E108"/>
    <mergeCell ref="D111:E111"/>
    <mergeCell ref="A120:B120"/>
    <mergeCell ref="D90:E90"/>
    <mergeCell ref="D73:E73"/>
    <mergeCell ref="D71:E71"/>
    <mergeCell ref="D70:E70"/>
    <mergeCell ref="D85:E85"/>
    <mergeCell ref="D82:E82"/>
    <mergeCell ref="D80:E80"/>
    <mergeCell ref="D72:E72"/>
    <mergeCell ref="A31:C31"/>
    <mergeCell ref="D30:E30"/>
    <mergeCell ref="D40:E40"/>
    <mergeCell ref="D36:E36"/>
    <mergeCell ref="A32:C32"/>
    <mergeCell ref="D33:E33"/>
    <mergeCell ref="D34:E34"/>
    <mergeCell ref="D35:E35"/>
    <mergeCell ref="D38:E38"/>
    <mergeCell ref="D39:E39"/>
    <mergeCell ref="A1:F1"/>
    <mergeCell ref="A3:F3"/>
    <mergeCell ref="A5:F5"/>
    <mergeCell ref="A8:F8"/>
    <mergeCell ref="A2:F2"/>
    <mergeCell ref="A4:F4"/>
    <mergeCell ref="A6:F6"/>
    <mergeCell ref="A7:F7"/>
    <mergeCell ref="A9:F9"/>
    <mergeCell ref="A13:F13"/>
    <mergeCell ref="A18:C18"/>
    <mergeCell ref="A38:C38"/>
    <mergeCell ref="D18:E18"/>
    <mergeCell ref="A21:C21"/>
    <mergeCell ref="D21:E21"/>
    <mergeCell ref="D22:E22"/>
    <mergeCell ref="A25:C25"/>
    <mergeCell ref="A26:C26"/>
    <mergeCell ref="A114:C114"/>
    <mergeCell ref="A107:C107"/>
    <mergeCell ref="A108:C108"/>
    <mergeCell ref="A112:C112"/>
    <mergeCell ref="A109:C109"/>
    <mergeCell ref="A111:C111"/>
    <mergeCell ref="A113:C113"/>
    <mergeCell ref="A62:C62"/>
    <mergeCell ref="D54:E54"/>
    <mergeCell ref="D56:E56"/>
    <mergeCell ref="D60:E60"/>
    <mergeCell ref="D61:E61"/>
    <mergeCell ref="D57:E57"/>
    <mergeCell ref="A57:C57"/>
    <mergeCell ref="D55:E55"/>
    <mergeCell ref="D59:E59"/>
    <mergeCell ref="D62:E62"/>
    <mergeCell ref="D46:E46"/>
    <mergeCell ref="D42:E42"/>
    <mergeCell ref="D43:E43"/>
    <mergeCell ref="A50:C50"/>
    <mergeCell ref="D47:E47"/>
    <mergeCell ref="D49:E49"/>
    <mergeCell ref="A44:C44"/>
    <mergeCell ref="D44:E44"/>
    <mergeCell ref="A19:C19"/>
    <mergeCell ref="D37:E37"/>
    <mergeCell ref="D20:E20"/>
    <mergeCell ref="D19:E19"/>
    <mergeCell ref="A20:C20"/>
    <mergeCell ref="D25:E25"/>
    <mergeCell ref="D24:E24"/>
    <mergeCell ref="A27:C27"/>
    <mergeCell ref="A29:C29"/>
    <mergeCell ref="D26:E26"/>
    <mergeCell ref="D23:E23"/>
    <mergeCell ref="D27:E27"/>
    <mergeCell ref="D28:E28"/>
    <mergeCell ref="D29:E29"/>
    <mergeCell ref="D41:E41"/>
    <mergeCell ref="D78:E78"/>
    <mergeCell ref="D83:E83"/>
    <mergeCell ref="D74:E74"/>
    <mergeCell ref="D76:E76"/>
    <mergeCell ref="D79:E79"/>
    <mergeCell ref="D53:E53"/>
    <mergeCell ref="D45:E45"/>
    <mergeCell ref="D75:E75"/>
    <mergeCell ref="D48:E48"/>
    <mergeCell ref="D91:E91"/>
    <mergeCell ref="D98:E98"/>
    <mergeCell ref="D92:E92"/>
    <mergeCell ref="D93:E93"/>
    <mergeCell ref="D97:E97"/>
    <mergeCell ref="D94:E94"/>
    <mergeCell ref="D95:E95"/>
    <mergeCell ref="D96:E96"/>
    <mergeCell ref="D65:E65"/>
    <mergeCell ref="D52:E52"/>
    <mergeCell ref="D67:E67"/>
    <mergeCell ref="D89:E89"/>
    <mergeCell ref="D63:E63"/>
    <mergeCell ref="D77:E77"/>
    <mergeCell ref="D66:E66"/>
    <mergeCell ref="D58:E58"/>
    <mergeCell ref="D68:E68"/>
    <mergeCell ref="D69:E69"/>
    <mergeCell ref="D110:E110"/>
    <mergeCell ref="D134:E134"/>
    <mergeCell ref="D50:E50"/>
    <mergeCell ref="D51:E51"/>
    <mergeCell ref="D81:E81"/>
    <mergeCell ref="D88:E88"/>
    <mergeCell ref="D87:E87"/>
    <mergeCell ref="D86:E86"/>
    <mergeCell ref="D84:E84"/>
    <mergeCell ref="D64:E64"/>
  </mergeCells>
  <printOptions/>
  <pageMargins left="0.22" right="0.26" top="0.3937007874015748" bottom="0.1968503937007874" header="0.31496062992125984" footer="0.1181102362204724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ММВБ | Обл. ОАО ОМЗ(Уралмаш-Ижора) 3в</dc:title>
  <dc:subject/>
  <dc:creator>savushkina</dc:creator>
  <cp:keywords/>
  <dc:description/>
  <cp:lastModifiedBy>avfrolov</cp:lastModifiedBy>
  <cp:lastPrinted>2008-01-14T10:57:24Z</cp:lastPrinted>
  <dcterms:created xsi:type="dcterms:W3CDTF">2003-04-25T05:37:48Z</dcterms:created>
  <dcterms:modified xsi:type="dcterms:W3CDTF">2008-01-25T12:16:05Z</dcterms:modified>
  <cp:category/>
  <cp:version/>
  <cp:contentType/>
  <cp:contentStatus/>
</cp:coreProperties>
</file>